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00" windowHeight="12270"/>
  </bookViews>
  <sheets>
    <sheet name="打印台账" sheetId="3" r:id="rId1"/>
  </sheets>
  <definedNames>
    <definedName name="_xlnm.Print_Titles" localSheetId="0">打印台账!$1:$4</definedName>
  </definedNames>
  <calcPr calcId="144525"/>
</workbook>
</file>

<file path=xl/sharedStrings.xml><?xml version="1.0" encoding="utf-8"?>
<sst xmlns="http://schemas.openxmlformats.org/spreadsheetml/2006/main" count="344" uniqueCount="121">
  <si>
    <t>平顶山市就业技能培训公示台账(辛集乡范店村）</t>
  </si>
  <si>
    <t xml:space="preserve">培训机构：鲁山县万通职业培训学校                                                                                                                                                                </t>
  </si>
  <si>
    <t xml:space="preserve">        2019 年   第   期</t>
  </si>
  <si>
    <t>序号</t>
  </si>
  <si>
    <t>姓名</t>
  </si>
  <si>
    <t>性别</t>
  </si>
  <si>
    <t>年龄</t>
  </si>
  <si>
    <t>身份证号</t>
  </si>
  <si>
    <t>文化程度</t>
  </si>
  <si>
    <t>培训专业</t>
  </si>
  <si>
    <t>培训时间</t>
  </si>
  <si>
    <t>家庭住址</t>
  </si>
  <si>
    <t>联系电话</t>
  </si>
  <si>
    <t>是否贫困劳动力</t>
  </si>
  <si>
    <t>李亚峰</t>
  </si>
  <si>
    <t>410423197408159061</t>
  </si>
  <si>
    <t>初中</t>
  </si>
  <si>
    <t>中式面点</t>
  </si>
  <si>
    <t>2019.11.20-2019.11.27</t>
  </si>
  <si>
    <t>辛集乡范店村</t>
  </si>
  <si>
    <t>贫</t>
  </si>
  <si>
    <t>刘秋云</t>
  </si>
  <si>
    <t>410423196209069026</t>
  </si>
  <si>
    <t>何大周</t>
  </si>
  <si>
    <t>410423196712149015</t>
  </si>
  <si>
    <t>李翠平</t>
  </si>
  <si>
    <t>410423196305049025</t>
  </si>
  <si>
    <t>付提</t>
  </si>
  <si>
    <t>410423196307239084</t>
  </si>
  <si>
    <t>宋克利</t>
  </si>
  <si>
    <t>410423196301149029</t>
  </si>
  <si>
    <t>张勤</t>
  </si>
  <si>
    <t>410423196609159020</t>
  </si>
  <si>
    <t>路聚山</t>
  </si>
  <si>
    <t>410423196306029018</t>
  </si>
  <si>
    <t>李妮凡</t>
  </si>
  <si>
    <t>41042319670804902X</t>
  </si>
  <si>
    <t>赵刺梅</t>
  </si>
  <si>
    <t>410423196303179045</t>
  </si>
  <si>
    <t>高中</t>
  </si>
  <si>
    <t>刘爱香</t>
  </si>
  <si>
    <t>410423197410289025</t>
  </si>
  <si>
    <t>周海停</t>
  </si>
  <si>
    <t>410423197306309022</t>
  </si>
  <si>
    <t>宋花云</t>
  </si>
  <si>
    <t>410423196406149025</t>
  </si>
  <si>
    <t>程东霞</t>
  </si>
  <si>
    <t>410423196111059022</t>
  </si>
  <si>
    <t>杜春霞</t>
  </si>
  <si>
    <t>41042319680206906X</t>
  </si>
  <si>
    <t>李秋利</t>
  </si>
  <si>
    <t>410423196509199025</t>
  </si>
  <si>
    <t>秦凤枝</t>
  </si>
  <si>
    <t>410423196201049020</t>
  </si>
  <si>
    <t>18237524301</t>
  </si>
  <si>
    <t>李中利</t>
  </si>
  <si>
    <t>410423196806069067</t>
  </si>
  <si>
    <t>15738992864</t>
  </si>
  <si>
    <t>丁整</t>
  </si>
  <si>
    <t>410423196609149025</t>
  </si>
  <si>
    <t>赵赛赛</t>
  </si>
  <si>
    <t>410423198801159062</t>
  </si>
  <si>
    <t>辛集乡傅岭村</t>
  </si>
  <si>
    <t>白新芳</t>
  </si>
  <si>
    <t>410423197807089021</t>
  </si>
  <si>
    <t>邓章玉</t>
  </si>
  <si>
    <t>410423198610049012</t>
  </si>
  <si>
    <t>13303904135</t>
  </si>
  <si>
    <t>任兰枝</t>
  </si>
  <si>
    <t>410423196902099020</t>
  </si>
  <si>
    <t>程艳红</t>
  </si>
  <si>
    <t>410423197207159188</t>
  </si>
  <si>
    <t>王俊花</t>
  </si>
  <si>
    <t>410423196111079066</t>
  </si>
  <si>
    <t>小学</t>
  </si>
  <si>
    <t>郑雪培</t>
  </si>
  <si>
    <t>410423198901109046</t>
  </si>
  <si>
    <t>徐整</t>
  </si>
  <si>
    <t>41042319640111902X</t>
  </si>
  <si>
    <t>王秧</t>
  </si>
  <si>
    <t>410423196611019043</t>
  </si>
  <si>
    <t>杜会勤</t>
  </si>
  <si>
    <t>410423197201152567</t>
  </si>
  <si>
    <t>张爱枝</t>
  </si>
  <si>
    <t>410423197310209024</t>
  </si>
  <si>
    <t>曲妮凡</t>
  </si>
  <si>
    <t>410423196507019027</t>
  </si>
  <si>
    <t>徐爱云</t>
  </si>
  <si>
    <t>410423197105019088</t>
  </si>
  <si>
    <t>牛书零</t>
  </si>
  <si>
    <t>410423197209282526</t>
  </si>
  <si>
    <t>高彩</t>
  </si>
  <si>
    <t>410423196112049088</t>
  </si>
  <si>
    <t>王永利</t>
  </si>
  <si>
    <t>410423196712249067</t>
  </si>
  <si>
    <t>郭书贞</t>
  </si>
  <si>
    <t>410423196205279026</t>
  </si>
  <si>
    <t>15837508616</t>
  </si>
  <si>
    <t>张素霞</t>
  </si>
  <si>
    <t>410423196807219020</t>
  </si>
  <si>
    <t>高东亚</t>
  </si>
  <si>
    <t>410423196307159228</t>
  </si>
  <si>
    <t>任英</t>
  </si>
  <si>
    <t>410423196008159025</t>
  </si>
  <si>
    <t>李妮</t>
  </si>
  <si>
    <t>410423196701029026</t>
  </si>
  <si>
    <t>13409458855</t>
  </si>
  <si>
    <t>赵辉利</t>
  </si>
  <si>
    <t>410423197804099021</t>
  </si>
  <si>
    <t>薛秋霞</t>
  </si>
  <si>
    <t>410423197006199028</t>
  </si>
  <si>
    <t>付艳平</t>
  </si>
  <si>
    <t>410423196706279024</t>
  </si>
  <si>
    <t>张霞</t>
  </si>
  <si>
    <t>410423196905169047</t>
  </si>
  <si>
    <t>谷红娜</t>
  </si>
  <si>
    <t>410423199102289727</t>
  </si>
  <si>
    <t>观音寺乡观音寺村</t>
  </si>
  <si>
    <t>刘雪梅</t>
  </si>
  <si>
    <t>410423197607069026</t>
  </si>
  <si>
    <t>合格：46人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</si>
</sst>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</numFmts>
  <fonts count="29">
    <font>
      <sz val="11"/>
      <color theme="1"/>
      <name val="Tahoma"/>
      <charset val="134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b/>
      <sz val="18"/>
      <name val="黑体"/>
      <charset val="134"/>
    </font>
    <font>
      <sz val="11"/>
      <name val="黑体"/>
      <charset val="134"/>
    </font>
    <font>
      <sz val="10"/>
      <color rgb="FF333333"/>
      <name val="黑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6" borderId="6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0">
      <alignment vertical="center"/>
    </xf>
    <xf numFmtId="0" fontId="13" fillId="0" borderId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50" applyFont="1" applyFill="1" applyAlignment="1">
      <alignment horizontal="center" vertical="center"/>
    </xf>
    <xf numFmtId="0" fontId="5" fillId="0" borderId="0" xfId="50" applyFont="1" applyFill="1" applyBorder="1" applyAlignment="1">
      <alignment vertical="center"/>
    </xf>
    <xf numFmtId="0" fontId="5" fillId="0" borderId="0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textRotation="255"/>
    </xf>
    <xf numFmtId="0" fontId="5" fillId="0" borderId="1" xfId="5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0" xfId="50" applyFont="1" applyFill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tabSelected="1" view="pageBreakPreview" zoomScaleNormal="100" zoomScaleSheetLayoutView="100" topLeftCell="A34" workbookViewId="0">
      <selection activeCell="J48" sqref="J48"/>
    </sheetView>
  </sheetViews>
  <sheetFormatPr defaultColWidth="9" defaultRowHeight="23.1" customHeight="1"/>
  <cols>
    <col min="1" max="1" width="5.25" style="1" customWidth="1"/>
    <col min="2" max="2" width="6.98333333333333" style="1" customWidth="1"/>
    <col min="3" max="3" width="6.75" style="1" customWidth="1"/>
    <col min="4" max="4" width="7.375" style="1" customWidth="1"/>
    <col min="5" max="5" width="19.375" style="1" customWidth="1"/>
    <col min="6" max="6" width="17.875" style="4" hidden="1" customWidth="1"/>
    <col min="7" max="7" width="9.375" style="5" customWidth="1"/>
    <col min="8" max="8" width="11.75" style="1" customWidth="1"/>
    <col min="9" max="9" width="20.875" style="1" customWidth="1"/>
    <col min="10" max="10" width="13.8666666666667" style="1" customWidth="1"/>
    <col min="11" max="11" width="16" style="1" customWidth="1"/>
    <col min="12" max="12" width="16" style="1" hidden="1" customWidth="1"/>
    <col min="13" max="13" width="14.625" style="1" customWidth="1"/>
    <col min="14" max="16384" width="9" style="1"/>
  </cols>
  <sheetData>
    <row r="1" s="1" customFormat="1" ht="20.2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17" customHeight="1" spans="1:12">
      <c r="A2" s="7" t="s">
        <v>1</v>
      </c>
      <c r="B2" s="7"/>
      <c r="C2" s="7"/>
      <c r="D2" s="7"/>
      <c r="E2" s="7"/>
      <c r="F2" s="7"/>
      <c r="G2" s="8"/>
      <c r="H2" s="8"/>
      <c r="I2" s="8"/>
      <c r="J2" s="8"/>
      <c r="K2" s="19" t="s">
        <v>2</v>
      </c>
      <c r="L2" s="19"/>
    </row>
    <row r="3" s="1" customFormat="1" ht="13" customHeight="1" spans="1:13">
      <c r="A3" s="9" t="s">
        <v>3</v>
      </c>
      <c r="B3" s="10" t="s">
        <v>4</v>
      </c>
      <c r="C3" s="9" t="s">
        <v>5</v>
      </c>
      <c r="D3" s="9" t="s">
        <v>6</v>
      </c>
      <c r="E3" s="10" t="s">
        <v>7</v>
      </c>
      <c r="F3" s="10" t="s">
        <v>7</v>
      </c>
      <c r="G3" s="10" t="s">
        <v>8</v>
      </c>
      <c r="H3" s="10" t="s">
        <v>9</v>
      </c>
      <c r="I3" s="10" t="s">
        <v>10</v>
      </c>
      <c r="J3" s="20" t="s">
        <v>11</v>
      </c>
      <c r="K3" s="10" t="s">
        <v>12</v>
      </c>
      <c r="L3" s="10" t="s">
        <v>12</v>
      </c>
      <c r="M3" s="21" t="s">
        <v>13</v>
      </c>
    </row>
    <row r="4" s="1" customFormat="1" ht="14" customHeight="1" spans="1:13">
      <c r="A4" s="9"/>
      <c r="B4" s="10"/>
      <c r="C4" s="9"/>
      <c r="D4" s="9"/>
      <c r="E4" s="10"/>
      <c r="F4" s="10"/>
      <c r="G4" s="10"/>
      <c r="H4" s="10"/>
      <c r="I4" s="10"/>
      <c r="J4" s="20"/>
      <c r="K4" s="10"/>
      <c r="L4" s="10"/>
      <c r="M4" s="21"/>
    </row>
    <row r="5" s="2" customFormat="1" ht="23" customHeight="1" spans="1:13">
      <c r="A5" s="11">
        <v>1</v>
      </c>
      <c r="B5" s="12" t="s">
        <v>14</v>
      </c>
      <c r="C5" s="13" t="str">
        <f>IF(MOD(MID(F5,17,1),2),"男","女")</f>
        <v>女</v>
      </c>
      <c r="D5" s="13">
        <f ca="1">YEAR(TODAY())-MID(F5,7,4)</f>
        <v>45</v>
      </c>
      <c r="E5" s="14" t="str">
        <f>REPLACE(F5,9,6,"*****")</f>
        <v>41042319*****9061</v>
      </c>
      <c r="F5" s="15" t="s">
        <v>15</v>
      </c>
      <c r="G5" s="11" t="s">
        <v>16</v>
      </c>
      <c r="H5" s="11" t="s">
        <v>17</v>
      </c>
      <c r="I5" s="11" t="s">
        <v>18</v>
      </c>
      <c r="J5" s="11" t="s">
        <v>19</v>
      </c>
      <c r="K5" s="14" t="str">
        <f>REPLACE(L5,4,4,"*****")</f>
        <v>159*****7725</v>
      </c>
      <c r="L5" s="11">
        <v>15993527725</v>
      </c>
      <c r="M5" s="11" t="s">
        <v>20</v>
      </c>
    </row>
    <row r="6" s="2" customFormat="1" ht="23" customHeight="1" spans="1:13">
      <c r="A6" s="11">
        <v>2</v>
      </c>
      <c r="B6" s="12" t="s">
        <v>21</v>
      </c>
      <c r="C6" s="13" t="str">
        <f>IF(MOD(MID(F6,17,1),2),"男","女")</f>
        <v>女</v>
      </c>
      <c r="D6" s="13">
        <f ca="1">YEAR(TODAY())-MID(F6,7,4)</f>
        <v>57</v>
      </c>
      <c r="E6" s="14" t="str">
        <f>REPLACE(F6,9,6,"*****")</f>
        <v>41042319*****9026</v>
      </c>
      <c r="F6" s="15" t="s">
        <v>22</v>
      </c>
      <c r="G6" s="11" t="s">
        <v>16</v>
      </c>
      <c r="H6" s="11" t="s">
        <v>17</v>
      </c>
      <c r="I6" s="11" t="s">
        <v>18</v>
      </c>
      <c r="J6" s="11" t="s">
        <v>19</v>
      </c>
      <c r="K6" s="14" t="str">
        <f>REPLACE(L6,4,4,"*****")</f>
        <v>187*****6712</v>
      </c>
      <c r="L6" s="11">
        <v>18749636712</v>
      </c>
      <c r="M6" s="11" t="s">
        <v>20</v>
      </c>
    </row>
    <row r="7" s="2" customFormat="1" ht="23" customHeight="1" spans="1:13">
      <c r="A7" s="11">
        <v>3</v>
      </c>
      <c r="B7" s="12" t="s">
        <v>23</v>
      </c>
      <c r="C7" s="13" t="str">
        <f>IF(MOD(MID(F7,17,1),2),"男","女")</f>
        <v>男</v>
      </c>
      <c r="D7" s="13">
        <f ca="1">YEAR(TODAY())-MID(F7,7,4)</f>
        <v>52</v>
      </c>
      <c r="E7" s="14" t="str">
        <f>REPLACE(F7,9,6,"*****")</f>
        <v>41042319*****9015</v>
      </c>
      <c r="F7" s="15" t="s">
        <v>24</v>
      </c>
      <c r="G7" s="11" t="s">
        <v>16</v>
      </c>
      <c r="H7" s="11" t="s">
        <v>17</v>
      </c>
      <c r="I7" s="11" t="s">
        <v>18</v>
      </c>
      <c r="J7" s="11" t="s">
        <v>19</v>
      </c>
      <c r="K7" s="14" t="str">
        <f>REPLACE(L7,4,4,"*****")</f>
        <v>137*****6090</v>
      </c>
      <c r="L7" s="11">
        <v>13783296090</v>
      </c>
      <c r="M7" s="11" t="s">
        <v>20</v>
      </c>
    </row>
    <row r="8" s="2" customFormat="1" ht="23" customHeight="1" spans="1:13">
      <c r="A8" s="11">
        <v>4</v>
      </c>
      <c r="B8" s="12" t="s">
        <v>25</v>
      </c>
      <c r="C8" s="13" t="str">
        <f>IF(MOD(MID(F8,17,1),2),"男","女")</f>
        <v>女</v>
      </c>
      <c r="D8" s="13">
        <f ca="1">YEAR(TODAY())-MID(F8,7,4)</f>
        <v>56</v>
      </c>
      <c r="E8" s="14" t="str">
        <f>REPLACE(F8,9,6,"*****")</f>
        <v>41042319*****9025</v>
      </c>
      <c r="F8" s="15" t="s">
        <v>26</v>
      </c>
      <c r="G8" s="11" t="s">
        <v>16</v>
      </c>
      <c r="H8" s="11" t="s">
        <v>17</v>
      </c>
      <c r="I8" s="11" t="s">
        <v>18</v>
      </c>
      <c r="J8" s="11" t="s">
        <v>19</v>
      </c>
      <c r="K8" s="14" t="str">
        <f>REPLACE(L8,4,4,"*****")</f>
        <v>152*****4909</v>
      </c>
      <c r="L8" s="11">
        <v>15238264909</v>
      </c>
      <c r="M8" s="11" t="s">
        <v>20</v>
      </c>
    </row>
    <row r="9" s="2" customFormat="1" ht="23" customHeight="1" spans="1:13">
      <c r="A9" s="11">
        <v>5</v>
      </c>
      <c r="B9" s="12" t="s">
        <v>27</v>
      </c>
      <c r="C9" s="13" t="str">
        <f>IF(MOD(MID(F9,17,1),2),"男","女")</f>
        <v>女</v>
      </c>
      <c r="D9" s="13">
        <f ca="1">YEAR(TODAY())-MID(F9,7,4)</f>
        <v>56</v>
      </c>
      <c r="E9" s="14" t="str">
        <f>REPLACE(F9,9,6,"*****")</f>
        <v>41042319*****9084</v>
      </c>
      <c r="F9" s="15" t="s">
        <v>28</v>
      </c>
      <c r="G9" s="11" t="s">
        <v>16</v>
      </c>
      <c r="H9" s="11" t="s">
        <v>17</v>
      </c>
      <c r="I9" s="11" t="s">
        <v>18</v>
      </c>
      <c r="J9" s="11" t="s">
        <v>19</v>
      </c>
      <c r="K9" s="14" t="str">
        <f>REPLACE(L9,4,4,"*****")</f>
        <v>136*****9491</v>
      </c>
      <c r="L9" s="11">
        <v>13639809491</v>
      </c>
      <c r="M9" s="11" t="s">
        <v>20</v>
      </c>
    </row>
    <row r="10" s="2" customFormat="1" ht="23" customHeight="1" spans="1:13">
      <c r="A10" s="11">
        <v>6</v>
      </c>
      <c r="B10" s="12" t="s">
        <v>29</v>
      </c>
      <c r="C10" s="13" t="str">
        <f>IF(MOD(MID(F10,17,1),2),"男","女")</f>
        <v>女</v>
      </c>
      <c r="D10" s="13">
        <f ca="1">YEAR(TODAY())-MID(F10,7,4)</f>
        <v>56</v>
      </c>
      <c r="E10" s="14" t="str">
        <f>REPLACE(F10,9,6,"*****")</f>
        <v>41042319*****9029</v>
      </c>
      <c r="F10" s="15" t="s">
        <v>30</v>
      </c>
      <c r="G10" s="11" t="s">
        <v>16</v>
      </c>
      <c r="H10" s="11" t="s">
        <v>17</v>
      </c>
      <c r="I10" s="11" t="s">
        <v>18</v>
      </c>
      <c r="J10" s="11" t="s">
        <v>19</v>
      </c>
      <c r="K10" s="14" t="str">
        <f>REPLACE(L10,4,4,"*****")</f>
        <v>158*****3341</v>
      </c>
      <c r="L10" s="11">
        <v>15837563341</v>
      </c>
      <c r="M10" s="11" t="s">
        <v>20</v>
      </c>
    </row>
    <row r="11" s="2" customFormat="1" ht="23" customHeight="1" spans="1:13">
      <c r="A11" s="11">
        <v>7</v>
      </c>
      <c r="B11" s="12" t="s">
        <v>31</v>
      </c>
      <c r="C11" s="13" t="str">
        <f>IF(MOD(MID(F11,17,1),2),"男","女")</f>
        <v>女</v>
      </c>
      <c r="D11" s="13">
        <f ca="1">YEAR(TODAY())-MID(F11,7,4)</f>
        <v>53</v>
      </c>
      <c r="E11" s="14" t="str">
        <f>REPLACE(F11,9,6,"*****")</f>
        <v>41042319*****9020</v>
      </c>
      <c r="F11" s="15" t="s">
        <v>32</v>
      </c>
      <c r="G11" s="11" t="s">
        <v>16</v>
      </c>
      <c r="H11" s="11" t="s">
        <v>17</v>
      </c>
      <c r="I11" s="11" t="s">
        <v>18</v>
      </c>
      <c r="J11" s="11" t="s">
        <v>19</v>
      </c>
      <c r="K11" s="14" t="str">
        <f>REPLACE(L11,4,4,"*****")</f>
        <v>158*****0353</v>
      </c>
      <c r="L11" s="11">
        <v>15837540353</v>
      </c>
      <c r="M11" s="11" t="s">
        <v>20</v>
      </c>
    </row>
    <row r="12" s="3" customFormat="1" ht="23" customHeight="1" spans="1:13">
      <c r="A12" s="11">
        <v>8</v>
      </c>
      <c r="B12" s="16" t="s">
        <v>33</v>
      </c>
      <c r="C12" s="17" t="str">
        <f>IF(MOD(MID(F12,17,1),2),"男","女")</f>
        <v>男</v>
      </c>
      <c r="D12" s="17">
        <f ca="1">YEAR(TODAY())-MID(F12,7,4)</f>
        <v>56</v>
      </c>
      <c r="E12" s="14" t="str">
        <f>REPLACE(F12,9,6,"*****")</f>
        <v>41042319*****9018</v>
      </c>
      <c r="F12" s="18" t="s">
        <v>34</v>
      </c>
      <c r="G12" s="17" t="s">
        <v>16</v>
      </c>
      <c r="H12" s="17" t="s">
        <v>17</v>
      </c>
      <c r="I12" s="11" t="s">
        <v>18</v>
      </c>
      <c r="J12" s="17" t="s">
        <v>19</v>
      </c>
      <c r="K12" s="14" t="str">
        <f>REPLACE(L12,4,4,"*****")</f>
        <v>152*****3022</v>
      </c>
      <c r="L12" s="17">
        <v>15225043022</v>
      </c>
      <c r="M12" s="17" t="s">
        <v>20</v>
      </c>
    </row>
    <row r="13" s="3" customFormat="1" ht="23" customHeight="1" spans="1:13">
      <c r="A13" s="11">
        <v>9</v>
      </c>
      <c r="B13" s="16" t="s">
        <v>35</v>
      </c>
      <c r="C13" s="17" t="str">
        <f t="shared" ref="C13:C39" si="0">IF(MOD(MID(F13,17,1),2),"男","女")</f>
        <v>女</v>
      </c>
      <c r="D13" s="17">
        <f ca="1" t="shared" ref="D13:D39" si="1">YEAR(TODAY())-MID(F13,7,4)</f>
        <v>52</v>
      </c>
      <c r="E13" s="14" t="str">
        <f t="shared" ref="E13:E35" si="2">REPLACE(F13,9,6,"*****")</f>
        <v>41042319*****902X</v>
      </c>
      <c r="F13" s="18" t="s">
        <v>36</v>
      </c>
      <c r="G13" s="17" t="s">
        <v>16</v>
      </c>
      <c r="H13" s="17" t="s">
        <v>17</v>
      </c>
      <c r="I13" s="11" t="s">
        <v>18</v>
      </c>
      <c r="J13" s="17" t="s">
        <v>19</v>
      </c>
      <c r="K13" s="14" t="str">
        <f t="shared" ref="K13:K35" si="3">REPLACE(L13,4,4,"*****")</f>
        <v>139*****1940</v>
      </c>
      <c r="L13" s="17">
        <v>13937501940</v>
      </c>
      <c r="M13" s="17" t="s">
        <v>20</v>
      </c>
    </row>
    <row r="14" s="3" customFormat="1" ht="23" customHeight="1" spans="1:13">
      <c r="A14" s="11">
        <v>10</v>
      </c>
      <c r="B14" s="16" t="s">
        <v>37</v>
      </c>
      <c r="C14" s="17" t="str">
        <f t="shared" si="0"/>
        <v>女</v>
      </c>
      <c r="D14" s="17">
        <f ca="1" t="shared" si="1"/>
        <v>56</v>
      </c>
      <c r="E14" s="14" t="str">
        <f t="shared" si="2"/>
        <v>41042319*****9045</v>
      </c>
      <c r="F14" s="18" t="s">
        <v>38</v>
      </c>
      <c r="G14" s="17" t="s">
        <v>39</v>
      </c>
      <c r="H14" s="17" t="s">
        <v>17</v>
      </c>
      <c r="I14" s="11" t="s">
        <v>18</v>
      </c>
      <c r="J14" s="17" t="s">
        <v>19</v>
      </c>
      <c r="K14" s="14" t="str">
        <f t="shared" si="3"/>
        <v>132*****8847</v>
      </c>
      <c r="L14" s="17">
        <v>13233728847</v>
      </c>
      <c r="M14" s="17" t="s">
        <v>20</v>
      </c>
    </row>
    <row r="15" s="3" customFormat="1" ht="23" customHeight="1" spans="1:13">
      <c r="A15" s="11">
        <v>11</v>
      </c>
      <c r="B15" s="16" t="s">
        <v>40</v>
      </c>
      <c r="C15" s="17" t="str">
        <f t="shared" si="0"/>
        <v>女</v>
      </c>
      <c r="D15" s="17">
        <f ca="1" t="shared" si="1"/>
        <v>45</v>
      </c>
      <c r="E15" s="14" t="str">
        <f t="shared" si="2"/>
        <v>41042319*****9025</v>
      </c>
      <c r="F15" s="18" t="s">
        <v>41</v>
      </c>
      <c r="G15" s="17" t="s">
        <v>16</v>
      </c>
      <c r="H15" s="17" t="s">
        <v>17</v>
      </c>
      <c r="I15" s="11" t="s">
        <v>18</v>
      </c>
      <c r="J15" s="17" t="s">
        <v>19</v>
      </c>
      <c r="K15" s="14" t="str">
        <f t="shared" si="3"/>
        <v>159*****0640</v>
      </c>
      <c r="L15" s="17">
        <v>15937540640</v>
      </c>
      <c r="M15" s="17" t="s">
        <v>20</v>
      </c>
    </row>
    <row r="16" s="3" customFormat="1" ht="23" customHeight="1" spans="1:13">
      <c r="A16" s="11">
        <v>12</v>
      </c>
      <c r="B16" s="16" t="s">
        <v>42</v>
      </c>
      <c r="C16" s="17" t="str">
        <f t="shared" si="0"/>
        <v>女</v>
      </c>
      <c r="D16" s="17">
        <f ca="1" t="shared" si="1"/>
        <v>46</v>
      </c>
      <c r="E16" s="14" t="str">
        <f t="shared" si="2"/>
        <v>41042319*****9022</v>
      </c>
      <c r="F16" s="18" t="s">
        <v>43</v>
      </c>
      <c r="G16" s="17" t="s">
        <v>16</v>
      </c>
      <c r="H16" s="17" t="s">
        <v>17</v>
      </c>
      <c r="I16" s="11" t="s">
        <v>18</v>
      </c>
      <c r="J16" s="17" t="s">
        <v>19</v>
      </c>
      <c r="K16" s="14" t="str">
        <f t="shared" si="3"/>
        <v>158*****9674</v>
      </c>
      <c r="L16" s="17">
        <v>15886739674</v>
      </c>
      <c r="M16" s="17" t="s">
        <v>20</v>
      </c>
    </row>
    <row r="17" s="3" customFormat="1" ht="23" customHeight="1" spans="1:13">
      <c r="A17" s="11">
        <v>13</v>
      </c>
      <c r="B17" s="16" t="s">
        <v>44</v>
      </c>
      <c r="C17" s="17" t="str">
        <f t="shared" si="0"/>
        <v>女</v>
      </c>
      <c r="D17" s="17">
        <f ca="1" t="shared" si="1"/>
        <v>55</v>
      </c>
      <c r="E17" s="14" t="str">
        <f t="shared" si="2"/>
        <v>41042319*****9025</v>
      </c>
      <c r="F17" s="18" t="s">
        <v>45</v>
      </c>
      <c r="G17" s="17" t="s">
        <v>16</v>
      </c>
      <c r="H17" s="17" t="s">
        <v>17</v>
      </c>
      <c r="I17" s="11" t="s">
        <v>18</v>
      </c>
      <c r="J17" s="17" t="s">
        <v>19</v>
      </c>
      <c r="K17" s="14" t="str">
        <f t="shared" si="3"/>
        <v>136*****2498</v>
      </c>
      <c r="L17" s="17">
        <v>13693752498</v>
      </c>
      <c r="M17" s="17" t="s">
        <v>20</v>
      </c>
    </row>
    <row r="18" s="3" customFormat="1" ht="23" customHeight="1" spans="1:13">
      <c r="A18" s="11">
        <v>14</v>
      </c>
      <c r="B18" s="16" t="s">
        <v>46</v>
      </c>
      <c r="C18" s="17" t="str">
        <f t="shared" si="0"/>
        <v>女</v>
      </c>
      <c r="D18" s="17">
        <f ca="1" t="shared" si="1"/>
        <v>58</v>
      </c>
      <c r="E18" s="14" t="str">
        <f t="shared" si="2"/>
        <v>41042319*****9022</v>
      </c>
      <c r="F18" s="18" t="s">
        <v>47</v>
      </c>
      <c r="G18" s="17" t="s">
        <v>16</v>
      </c>
      <c r="H18" s="17" t="s">
        <v>17</v>
      </c>
      <c r="I18" s="11" t="s">
        <v>18</v>
      </c>
      <c r="J18" s="17" t="s">
        <v>19</v>
      </c>
      <c r="K18" s="14" t="str">
        <f t="shared" si="3"/>
        <v>156*****4399</v>
      </c>
      <c r="L18" s="17">
        <v>15637534399</v>
      </c>
      <c r="M18" s="17" t="s">
        <v>20</v>
      </c>
    </row>
    <row r="19" s="3" customFormat="1" ht="23" customHeight="1" spans="1:13">
      <c r="A19" s="11">
        <v>15</v>
      </c>
      <c r="B19" s="16" t="s">
        <v>48</v>
      </c>
      <c r="C19" s="17" t="str">
        <f t="shared" si="0"/>
        <v>女</v>
      </c>
      <c r="D19" s="17">
        <f ca="1" t="shared" si="1"/>
        <v>51</v>
      </c>
      <c r="E19" s="14" t="str">
        <f t="shared" si="2"/>
        <v>41042319*****906X</v>
      </c>
      <c r="F19" s="18" t="s">
        <v>49</v>
      </c>
      <c r="G19" s="17" t="s">
        <v>16</v>
      </c>
      <c r="H19" s="17" t="s">
        <v>17</v>
      </c>
      <c r="I19" s="11" t="s">
        <v>18</v>
      </c>
      <c r="J19" s="17" t="s">
        <v>19</v>
      </c>
      <c r="K19" s="14" t="str">
        <f t="shared" si="3"/>
        <v>152*****0427</v>
      </c>
      <c r="L19" s="17">
        <v>15237560427</v>
      </c>
      <c r="M19" s="17" t="s">
        <v>20</v>
      </c>
    </row>
    <row r="20" s="3" customFormat="1" ht="23" customHeight="1" spans="1:13">
      <c r="A20" s="11">
        <v>16</v>
      </c>
      <c r="B20" s="16" t="s">
        <v>50</v>
      </c>
      <c r="C20" s="17" t="str">
        <f t="shared" si="0"/>
        <v>女</v>
      </c>
      <c r="D20" s="17">
        <f ca="1" t="shared" si="1"/>
        <v>54</v>
      </c>
      <c r="E20" s="14" t="str">
        <f t="shared" si="2"/>
        <v>41042319*****9025</v>
      </c>
      <c r="F20" s="18" t="s">
        <v>51</v>
      </c>
      <c r="G20" s="17" t="s">
        <v>16</v>
      </c>
      <c r="H20" s="17" t="s">
        <v>17</v>
      </c>
      <c r="I20" s="11" t="s">
        <v>18</v>
      </c>
      <c r="J20" s="17" t="s">
        <v>19</v>
      </c>
      <c r="K20" s="14" t="str">
        <f t="shared" si="3"/>
        <v>135*****2945</v>
      </c>
      <c r="L20" s="17">
        <v>13525382945</v>
      </c>
      <c r="M20" s="17" t="s">
        <v>20</v>
      </c>
    </row>
    <row r="21" s="2" customFormat="1" ht="23" customHeight="1" spans="1:13">
      <c r="A21" s="11">
        <v>17</v>
      </c>
      <c r="B21" s="11" t="s">
        <v>52</v>
      </c>
      <c r="C21" s="17" t="str">
        <f t="shared" si="0"/>
        <v>女</v>
      </c>
      <c r="D21" s="17">
        <f ca="1" t="shared" si="1"/>
        <v>57</v>
      </c>
      <c r="E21" s="14" t="str">
        <f t="shared" si="2"/>
        <v>41042319*****9020</v>
      </c>
      <c r="F21" s="15" t="s">
        <v>53</v>
      </c>
      <c r="G21" s="17" t="s">
        <v>16</v>
      </c>
      <c r="H21" s="17" t="s">
        <v>17</v>
      </c>
      <c r="I21" s="11" t="s">
        <v>18</v>
      </c>
      <c r="J21" s="17" t="s">
        <v>19</v>
      </c>
      <c r="K21" s="14" t="str">
        <f t="shared" si="3"/>
        <v>182*****4301</v>
      </c>
      <c r="L21" s="15" t="s">
        <v>54</v>
      </c>
      <c r="M21" s="17" t="s">
        <v>20</v>
      </c>
    </row>
    <row r="22" s="2" customFormat="1" ht="23" customHeight="1" spans="1:13">
      <c r="A22" s="11">
        <v>18</v>
      </c>
      <c r="B22" s="11" t="s">
        <v>55</v>
      </c>
      <c r="C22" s="17" t="str">
        <f t="shared" si="0"/>
        <v>女</v>
      </c>
      <c r="D22" s="17">
        <f ca="1" t="shared" si="1"/>
        <v>51</v>
      </c>
      <c r="E22" s="14" t="str">
        <f t="shared" si="2"/>
        <v>41042319*****9067</v>
      </c>
      <c r="F22" s="15" t="s">
        <v>56</v>
      </c>
      <c r="G22" s="17" t="s">
        <v>16</v>
      </c>
      <c r="H22" s="17" t="s">
        <v>17</v>
      </c>
      <c r="I22" s="11" t="s">
        <v>18</v>
      </c>
      <c r="J22" s="17" t="s">
        <v>19</v>
      </c>
      <c r="K22" s="14" t="str">
        <f t="shared" si="3"/>
        <v>157*****2864</v>
      </c>
      <c r="L22" s="15" t="s">
        <v>57</v>
      </c>
      <c r="M22" s="17" t="s">
        <v>20</v>
      </c>
    </row>
    <row r="23" s="3" customFormat="1" ht="23" customHeight="1" spans="1:13">
      <c r="A23" s="11">
        <v>19</v>
      </c>
      <c r="B23" s="16" t="s">
        <v>58</v>
      </c>
      <c r="C23" s="17" t="str">
        <f t="shared" si="0"/>
        <v>女</v>
      </c>
      <c r="D23" s="17">
        <f ca="1" t="shared" si="1"/>
        <v>53</v>
      </c>
      <c r="E23" s="14" t="str">
        <f t="shared" si="2"/>
        <v>41042319*****9025</v>
      </c>
      <c r="F23" s="18" t="s">
        <v>59</v>
      </c>
      <c r="G23" s="17" t="s">
        <v>16</v>
      </c>
      <c r="H23" s="17" t="s">
        <v>17</v>
      </c>
      <c r="I23" s="11" t="s">
        <v>18</v>
      </c>
      <c r="J23" s="17" t="s">
        <v>19</v>
      </c>
      <c r="K23" s="14" t="str">
        <f t="shared" si="3"/>
        <v>150*****3924</v>
      </c>
      <c r="L23" s="17">
        <v>15036883924</v>
      </c>
      <c r="M23" s="17" t="s">
        <v>20</v>
      </c>
    </row>
    <row r="24" s="3" customFormat="1" ht="23" customHeight="1" spans="1:13">
      <c r="A24" s="11">
        <v>20</v>
      </c>
      <c r="B24" s="16" t="s">
        <v>60</v>
      </c>
      <c r="C24" s="17" t="str">
        <f t="shared" si="0"/>
        <v>女</v>
      </c>
      <c r="D24" s="17">
        <f ca="1" t="shared" si="1"/>
        <v>31</v>
      </c>
      <c r="E24" s="14" t="str">
        <f t="shared" si="2"/>
        <v>41042319*****9062</v>
      </c>
      <c r="F24" s="18" t="s">
        <v>61</v>
      </c>
      <c r="G24" s="17" t="s">
        <v>16</v>
      </c>
      <c r="H24" s="17" t="s">
        <v>17</v>
      </c>
      <c r="I24" s="11" t="s">
        <v>18</v>
      </c>
      <c r="J24" s="17" t="s">
        <v>62</v>
      </c>
      <c r="K24" s="14" t="str">
        <f t="shared" si="3"/>
        <v>152*****6325</v>
      </c>
      <c r="L24" s="17">
        <v>15238256325</v>
      </c>
      <c r="M24" s="17" t="s">
        <v>20</v>
      </c>
    </row>
    <row r="25" s="3" customFormat="1" ht="23" customHeight="1" spans="1:13">
      <c r="A25" s="11">
        <v>21</v>
      </c>
      <c r="B25" s="16" t="s">
        <v>63</v>
      </c>
      <c r="C25" s="17" t="str">
        <f t="shared" si="0"/>
        <v>女</v>
      </c>
      <c r="D25" s="17">
        <f ca="1" t="shared" si="1"/>
        <v>41</v>
      </c>
      <c r="E25" s="14" t="str">
        <f t="shared" si="2"/>
        <v>41042319*****9021</v>
      </c>
      <c r="F25" s="18" t="s">
        <v>64</v>
      </c>
      <c r="G25" s="17" t="s">
        <v>16</v>
      </c>
      <c r="H25" s="17" t="s">
        <v>17</v>
      </c>
      <c r="I25" s="11" t="s">
        <v>18</v>
      </c>
      <c r="J25" s="17" t="s">
        <v>19</v>
      </c>
      <c r="K25" s="14" t="str">
        <f t="shared" si="3"/>
        <v>188*****2097</v>
      </c>
      <c r="L25" s="17">
        <v>18837562097</v>
      </c>
      <c r="M25" s="17" t="s">
        <v>20</v>
      </c>
    </row>
    <row r="26" s="3" customFormat="1" ht="23" customHeight="1" spans="1:13">
      <c r="A26" s="11">
        <v>22</v>
      </c>
      <c r="B26" s="17" t="s">
        <v>65</v>
      </c>
      <c r="C26" s="17" t="str">
        <f t="shared" si="0"/>
        <v>男</v>
      </c>
      <c r="D26" s="17">
        <f ca="1" t="shared" si="1"/>
        <v>33</v>
      </c>
      <c r="E26" s="14" t="str">
        <f t="shared" si="2"/>
        <v>41042319*****9012</v>
      </c>
      <c r="F26" s="18" t="s">
        <v>66</v>
      </c>
      <c r="G26" s="17" t="s">
        <v>16</v>
      </c>
      <c r="H26" s="17" t="s">
        <v>17</v>
      </c>
      <c r="I26" s="17" t="s">
        <v>18</v>
      </c>
      <c r="J26" s="17" t="s">
        <v>19</v>
      </c>
      <c r="K26" s="14" t="str">
        <f t="shared" si="3"/>
        <v>133*****4135</v>
      </c>
      <c r="L26" s="18" t="s">
        <v>67</v>
      </c>
      <c r="M26" s="17" t="s">
        <v>20</v>
      </c>
    </row>
    <row r="27" s="2" customFormat="1" ht="23" customHeight="1" spans="1:13">
      <c r="A27" s="11">
        <v>23</v>
      </c>
      <c r="B27" s="12" t="s">
        <v>68</v>
      </c>
      <c r="C27" s="13" t="str">
        <f t="shared" si="0"/>
        <v>女</v>
      </c>
      <c r="D27" s="13">
        <f ca="1" t="shared" si="1"/>
        <v>50</v>
      </c>
      <c r="E27" s="14" t="str">
        <f t="shared" si="2"/>
        <v>41042319*****9020</v>
      </c>
      <c r="F27" s="15" t="s">
        <v>69</v>
      </c>
      <c r="G27" s="11" t="s">
        <v>16</v>
      </c>
      <c r="H27" s="11" t="s">
        <v>17</v>
      </c>
      <c r="I27" s="11" t="s">
        <v>18</v>
      </c>
      <c r="J27" s="11" t="s">
        <v>19</v>
      </c>
      <c r="K27" s="14" t="str">
        <f t="shared" si="3"/>
        <v>137*****4022</v>
      </c>
      <c r="L27" s="11">
        <v>13733904022</v>
      </c>
      <c r="M27" s="11" t="s">
        <v>20</v>
      </c>
    </row>
    <row r="28" s="3" customFormat="1" ht="23" customHeight="1" spans="1:13">
      <c r="A28" s="11">
        <v>24</v>
      </c>
      <c r="B28" s="16" t="s">
        <v>70</v>
      </c>
      <c r="C28" s="17" t="str">
        <f t="shared" si="0"/>
        <v>女</v>
      </c>
      <c r="D28" s="17">
        <f ca="1" t="shared" si="1"/>
        <v>47</v>
      </c>
      <c r="E28" s="14" t="str">
        <f t="shared" si="2"/>
        <v>41042319*****9188</v>
      </c>
      <c r="F28" s="18" t="s">
        <v>71</v>
      </c>
      <c r="G28" s="17" t="s">
        <v>16</v>
      </c>
      <c r="H28" s="17" t="s">
        <v>17</v>
      </c>
      <c r="I28" s="11" t="s">
        <v>18</v>
      </c>
      <c r="J28" s="17" t="s">
        <v>19</v>
      </c>
      <c r="K28" s="14" t="str">
        <f t="shared" si="3"/>
        <v>137*****4980</v>
      </c>
      <c r="L28" s="17">
        <v>13783224980</v>
      </c>
      <c r="M28" s="17" t="s">
        <v>20</v>
      </c>
    </row>
    <row r="29" s="3" customFormat="1" ht="23" customHeight="1" spans="1:13">
      <c r="A29" s="11">
        <v>25</v>
      </c>
      <c r="B29" s="16" t="s">
        <v>72</v>
      </c>
      <c r="C29" s="17" t="str">
        <f t="shared" si="0"/>
        <v>女</v>
      </c>
      <c r="D29" s="17">
        <f ca="1" t="shared" si="1"/>
        <v>58</v>
      </c>
      <c r="E29" s="14" t="str">
        <f t="shared" si="2"/>
        <v>41042319*****9066</v>
      </c>
      <c r="F29" s="18" t="s">
        <v>73</v>
      </c>
      <c r="G29" s="17" t="s">
        <v>74</v>
      </c>
      <c r="H29" s="17" t="s">
        <v>17</v>
      </c>
      <c r="I29" s="11" t="s">
        <v>18</v>
      </c>
      <c r="J29" s="17" t="s">
        <v>19</v>
      </c>
      <c r="K29" s="14" t="str">
        <f t="shared" si="3"/>
        <v>158*****5631</v>
      </c>
      <c r="L29" s="17">
        <v>15886745631</v>
      </c>
      <c r="M29" s="17" t="s">
        <v>20</v>
      </c>
    </row>
    <row r="30" s="3" customFormat="1" ht="23" customHeight="1" spans="1:13">
      <c r="A30" s="11">
        <v>26</v>
      </c>
      <c r="B30" s="16" t="s">
        <v>75</v>
      </c>
      <c r="C30" s="17" t="str">
        <f t="shared" si="0"/>
        <v>女</v>
      </c>
      <c r="D30" s="17">
        <f ca="1" t="shared" si="1"/>
        <v>30</v>
      </c>
      <c r="E30" s="14" t="str">
        <f t="shared" si="2"/>
        <v>41042319*****9046</v>
      </c>
      <c r="F30" s="18" t="s">
        <v>76</v>
      </c>
      <c r="G30" s="17" t="s">
        <v>16</v>
      </c>
      <c r="H30" s="17" t="s">
        <v>17</v>
      </c>
      <c r="I30" s="11" t="s">
        <v>18</v>
      </c>
      <c r="J30" s="17" t="s">
        <v>19</v>
      </c>
      <c r="K30" s="14" t="str">
        <f t="shared" si="3"/>
        <v>182*****8979</v>
      </c>
      <c r="L30" s="17">
        <v>18239708979</v>
      </c>
      <c r="M30" s="17" t="s">
        <v>20</v>
      </c>
    </row>
    <row r="31" s="3" customFormat="1" ht="23" customHeight="1" spans="1:13">
      <c r="A31" s="11">
        <v>27</v>
      </c>
      <c r="B31" s="16" t="s">
        <v>77</v>
      </c>
      <c r="C31" s="17" t="str">
        <f t="shared" si="0"/>
        <v>女</v>
      </c>
      <c r="D31" s="17">
        <f ca="1" t="shared" si="1"/>
        <v>55</v>
      </c>
      <c r="E31" s="14" t="str">
        <f t="shared" si="2"/>
        <v>41042319*****902X</v>
      </c>
      <c r="F31" s="18" t="s">
        <v>78</v>
      </c>
      <c r="G31" s="17" t="s">
        <v>16</v>
      </c>
      <c r="H31" s="17" t="s">
        <v>17</v>
      </c>
      <c r="I31" s="11" t="s">
        <v>18</v>
      </c>
      <c r="J31" s="17" t="s">
        <v>19</v>
      </c>
      <c r="K31" s="14" t="str">
        <f t="shared" si="3"/>
        <v>130*****9660</v>
      </c>
      <c r="L31" s="17">
        <v>13097189660</v>
      </c>
      <c r="M31" s="17" t="s">
        <v>20</v>
      </c>
    </row>
    <row r="32" s="3" customFormat="1" ht="23" customHeight="1" spans="1:13">
      <c r="A32" s="11">
        <v>28</v>
      </c>
      <c r="B32" s="16" t="s">
        <v>79</v>
      </c>
      <c r="C32" s="17" t="str">
        <f t="shared" si="0"/>
        <v>女</v>
      </c>
      <c r="D32" s="17">
        <f ca="1" t="shared" si="1"/>
        <v>53</v>
      </c>
      <c r="E32" s="14" t="str">
        <f t="shared" si="2"/>
        <v>41042319*****9043</v>
      </c>
      <c r="F32" s="18" t="s">
        <v>80</v>
      </c>
      <c r="G32" s="17" t="s">
        <v>74</v>
      </c>
      <c r="H32" s="17" t="s">
        <v>17</v>
      </c>
      <c r="I32" s="11" t="s">
        <v>18</v>
      </c>
      <c r="J32" s="17" t="s">
        <v>19</v>
      </c>
      <c r="K32" s="14" t="str">
        <f t="shared" si="3"/>
        <v>132*****9805</v>
      </c>
      <c r="L32" s="17">
        <v>13271429805</v>
      </c>
      <c r="M32" s="17" t="s">
        <v>20</v>
      </c>
    </row>
    <row r="33" s="3" customFormat="1" ht="23" customHeight="1" spans="1:13">
      <c r="A33" s="11">
        <v>29</v>
      </c>
      <c r="B33" s="16" t="s">
        <v>81</v>
      </c>
      <c r="C33" s="17" t="str">
        <f t="shared" si="0"/>
        <v>女</v>
      </c>
      <c r="D33" s="17">
        <f ca="1" t="shared" si="1"/>
        <v>47</v>
      </c>
      <c r="E33" s="14" t="str">
        <f t="shared" si="2"/>
        <v>41042319*****2567</v>
      </c>
      <c r="F33" s="18" t="s">
        <v>82</v>
      </c>
      <c r="G33" s="17" t="s">
        <v>16</v>
      </c>
      <c r="H33" s="17" t="s">
        <v>17</v>
      </c>
      <c r="I33" s="11" t="s">
        <v>18</v>
      </c>
      <c r="J33" s="17" t="s">
        <v>19</v>
      </c>
      <c r="K33" s="14" t="str">
        <f t="shared" si="3"/>
        <v>132*****2925</v>
      </c>
      <c r="L33" s="17">
        <v>13283052925</v>
      </c>
      <c r="M33" s="17" t="s">
        <v>20</v>
      </c>
    </row>
    <row r="34" s="3" customFormat="1" ht="23" customHeight="1" spans="1:13">
      <c r="A34" s="11">
        <v>30</v>
      </c>
      <c r="B34" s="16" t="s">
        <v>83</v>
      </c>
      <c r="C34" s="17" t="str">
        <f t="shared" si="0"/>
        <v>女</v>
      </c>
      <c r="D34" s="17">
        <f ca="1" t="shared" si="1"/>
        <v>46</v>
      </c>
      <c r="E34" s="14" t="str">
        <f t="shared" si="2"/>
        <v>41042319*****9024</v>
      </c>
      <c r="F34" s="18" t="s">
        <v>84</v>
      </c>
      <c r="G34" s="17" t="s">
        <v>16</v>
      </c>
      <c r="H34" s="17" t="s">
        <v>17</v>
      </c>
      <c r="I34" s="11" t="s">
        <v>18</v>
      </c>
      <c r="J34" s="17" t="s">
        <v>19</v>
      </c>
      <c r="K34" s="14" t="str">
        <f t="shared" si="3"/>
        <v>159*****8760</v>
      </c>
      <c r="L34" s="17">
        <v>15938938760</v>
      </c>
      <c r="M34" s="17" t="s">
        <v>20</v>
      </c>
    </row>
    <row r="35" s="3" customFormat="1" ht="23" customHeight="1" spans="1:13">
      <c r="A35" s="11">
        <v>31</v>
      </c>
      <c r="B35" s="16" t="s">
        <v>85</v>
      </c>
      <c r="C35" s="17" t="str">
        <f t="shared" si="0"/>
        <v>女</v>
      </c>
      <c r="D35" s="17">
        <f ca="1" t="shared" si="1"/>
        <v>54</v>
      </c>
      <c r="E35" s="14" t="str">
        <f t="shared" si="2"/>
        <v>41042319*****9027</v>
      </c>
      <c r="F35" s="18" t="s">
        <v>86</v>
      </c>
      <c r="G35" s="17" t="s">
        <v>74</v>
      </c>
      <c r="H35" s="17" t="s">
        <v>17</v>
      </c>
      <c r="I35" s="11" t="s">
        <v>18</v>
      </c>
      <c r="J35" s="17" t="s">
        <v>19</v>
      </c>
      <c r="K35" s="14" t="str">
        <f t="shared" si="3"/>
        <v>158*****6590</v>
      </c>
      <c r="L35" s="17">
        <v>15886786590</v>
      </c>
      <c r="M35" s="17" t="s">
        <v>20</v>
      </c>
    </row>
    <row r="36" s="3" customFormat="1" ht="23" customHeight="1" spans="1:13">
      <c r="A36" s="11">
        <v>32</v>
      </c>
      <c r="B36" s="16" t="s">
        <v>87</v>
      </c>
      <c r="C36" s="17" t="str">
        <f t="shared" si="0"/>
        <v>女</v>
      </c>
      <c r="D36" s="17">
        <f ca="1" t="shared" si="1"/>
        <v>48</v>
      </c>
      <c r="E36" s="14" t="str">
        <f>REPLACE(F36,9,6,"*****")</f>
        <v>41042319*****9088</v>
      </c>
      <c r="F36" s="18" t="s">
        <v>88</v>
      </c>
      <c r="G36" s="17" t="s">
        <v>16</v>
      </c>
      <c r="H36" s="17" t="s">
        <v>17</v>
      </c>
      <c r="I36" s="11" t="s">
        <v>18</v>
      </c>
      <c r="J36" s="17" t="s">
        <v>19</v>
      </c>
      <c r="K36" s="14" t="str">
        <f>REPLACE(L36,4,4,"*****")</f>
        <v>134*****7582</v>
      </c>
      <c r="L36" s="17">
        <v>13461297582</v>
      </c>
      <c r="M36" s="17" t="s">
        <v>20</v>
      </c>
    </row>
    <row r="37" s="3" customFormat="1" ht="23" customHeight="1" spans="1:13">
      <c r="A37" s="11">
        <v>33</v>
      </c>
      <c r="B37" s="16" t="s">
        <v>89</v>
      </c>
      <c r="C37" s="17" t="str">
        <f t="shared" si="0"/>
        <v>女</v>
      </c>
      <c r="D37" s="17">
        <f ca="1" t="shared" si="1"/>
        <v>47</v>
      </c>
      <c r="E37" s="14" t="str">
        <f>REPLACE(F37,9,6,"*****")</f>
        <v>41042319*****2526</v>
      </c>
      <c r="F37" s="18" t="s">
        <v>90</v>
      </c>
      <c r="G37" s="17" t="s">
        <v>16</v>
      </c>
      <c r="H37" s="17" t="s">
        <v>17</v>
      </c>
      <c r="I37" s="11" t="s">
        <v>18</v>
      </c>
      <c r="J37" s="17" t="s">
        <v>19</v>
      </c>
      <c r="K37" s="14" t="str">
        <f>REPLACE(L37,4,4,"*****")</f>
        <v>150*****3162</v>
      </c>
      <c r="L37" s="17">
        <v>15037563162</v>
      </c>
      <c r="M37" s="17" t="s">
        <v>20</v>
      </c>
    </row>
    <row r="38" s="3" customFormat="1" ht="23" customHeight="1" spans="1:13">
      <c r="A38" s="11">
        <v>34</v>
      </c>
      <c r="B38" s="16" t="s">
        <v>91</v>
      </c>
      <c r="C38" s="17" t="str">
        <f t="shared" si="0"/>
        <v>女</v>
      </c>
      <c r="D38" s="17">
        <f ca="1" t="shared" si="1"/>
        <v>58</v>
      </c>
      <c r="E38" s="14" t="str">
        <f>REPLACE(F38,9,6,"*****")</f>
        <v>41042319*****9088</v>
      </c>
      <c r="F38" s="18" t="s">
        <v>92</v>
      </c>
      <c r="G38" s="17" t="s">
        <v>74</v>
      </c>
      <c r="H38" s="17" t="s">
        <v>17</v>
      </c>
      <c r="I38" s="11" t="s">
        <v>18</v>
      </c>
      <c r="J38" s="17" t="s">
        <v>19</v>
      </c>
      <c r="K38" s="14" t="str">
        <f>REPLACE(L38,4,4,"*****")</f>
        <v>182*****0049</v>
      </c>
      <c r="L38" s="17">
        <v>18237500049</v>
      </c>
      <c r="M38" s="17" t="s">
        <v>20</v>
      </c>
    </row>
    <row r="39" s="3" customFormat="1" ht="23" customHeight="1" spans="1:13">
      <c r="A39" s="11">
        <v>35</v>
      </c>
      <c r="B39" s="16" t="s">
        <v>93</v>
      </c>
      <c r="C39" s="17" t="str">
        <f t="shared" si="0"/>
        <v>女</v>
      </c>
      <c r="D39" s="17">
        <f ca="1" t="shared" si="1"/>
        <v>52</v>
      </c>
      <c r="E39" s="14" t="str">
        <f>REPLACE(F39,9,6,"*****")</f>
        <v>41042319*****9067</v>
      </c>
      <c r="F39" s="18" t="s">
        <v>94</v>
      </c>
      <c r="G39" s="17" t="s">
        <v>16</v>
      </c>
      <c r="H39" s="17" t="s">
        <v>17</v>
      </c>
      <c r="I39" s="11" t="s">
        <v>18</v>
      </c>
      <c r="J39" s="17" t="s">
        <v>19</v>
      </c>
      <c r="K39" s="14" t="str">
        <f>REPLACE(L39,4,4,"*****")</f>
        <v>159*****0533</v>
      </c>
      <c r="L39" s="17">
        <v>15993510533</v>
      </c>
      <c r="M39" s="17" t="s">
        <v>20</v>
      </c>
    </row>
    <row r="40" s="2" customFormat="1" ht="23" customHeight="1" spans="1:13">
      <c r="A40" s="11">
        <v>36</v>
      </c>
      <c r="B40" s="11" t="s">
        <v>95</v>
      </c>
      <c r="C40" s="17" t="str">
        <f>IF(MOD(MID(F40,17,1),2),"男","女")</f>
        <v>女</v>
      </c>
      <c r="D40" s="17">
        <f ca="1">YEAR(TODAY())-MID(F40,7,4)</f>
        <v>57</v>
      </c>
      <c r="E40" s="14" t="str">
        <f>REPLACE(F40,9,6,"*****")</f>
        <v>41042319*****9026</v>
      </c>
      <c r="F40" s="15" t="s">
        <v>96</v>
      </c>
      <c r="G40" s="17" t="s">
        <v>16</v>
      </c>
      <c r="H40" s="17" t="s">
        <v>17</v>
      </c>
      <c r="I40" s="11" t="s">
        <v>18</v>
      </c>
      <c r="J40" s="17" t="s">
        <v>19</v>
      </c>
      <c r="K40" s="14" t="str">
        <f>REPLACE(L40,4,4,"*****")</f>
        <v>158*****8616</v>
      </c>
      <c r="L40" s="15" t="s">
        <v>97</v>
      </c>
      <c r="M40" s="17" t="s">
        <v>20</v>
      </c>
    </row>
    <row r="41" s="3" customFormat="1" ht="23" customHeight="1" spans="1:13">
      <c r="A41" s="11">
        <v>37</v>
      </c>
      <c r="B41" s="16" t="s">
        <v>98</v>
      </c>
      <c r="C41" s="17" t="str">
        <f t="shared" ref="C41:C54" si="4">IF(MOD(MID(F41,17,1),2),"男","女")</f>
        <v>女</v>
      </c>
      <c r="D41" s="17">
        <f ca="1" t="shared" ref="D41:D54" si="5">YEAR(TODAY())-MID(F41,7,4)</f>
        <v>51</v>
      </c>
      <c r="E41" s="14" t="str">
        <f t="shared" ref="E41:E61" si="6">REPLACE(F41,9,6,"*****")</f>
        <v>41042319*****9020</v>
      </c>
      <c r="F41" s="18" t="s">
        <v>99</v>
      </c>
      <c r="G41" s="17" t="s">
        <v>16</v>
      </c>
      <c r="H41" s="17" t="s">
        <v>17</v>
      </c>
      <c r="I41" s="11" t="s">
        <v>18</v>
      </c>
      <c r="J41" s="17" t="s">
        <v>19</v>
      </c>
      <c r="K41" s="14" t="str">
        <f t="shared" ref="K41:K61" si="7">REPLACE(L41,4,4,"*****")</f>
        <v>178*****7429</v>
      </c>
      <c r="L41" s="17">
        <v>17839397429</v>
      </c>
      <c r="M41" s="17" t="s">
        <v>20</v>
      </c>
    </row>
    <row r="42" s="3" customFormat="1" ht="23" customHeight="1" spans="1:13">
      <c r="A42" s="11">
        <v>38</v>
      </c>
      <c r="B42" s="16" t="s">
        <v>100</v>
      </c>
      <c r="C42" s="17" t="str">
        <f t="shared" si="4"/>
        <v>女</v>
      </c>
      <c r="D42" s="17">
        <f ca="1" t="shared" si="5"/>
        <v>56</v>
      </c>
      <c r="E42" s="14" t="str">
        <f t="shared" si="6"/>
        <v>41042319*****9228</v>
      </c>
      <c r="F42" s="18" t="s">
        <v>101</v>
      </c>
      <c r="G42" s="17" t="s">
        <v>16</v>
      </c>
      <c r="H42" s="17" t="s">
        <v>17</v>
      </c>
      <c r="I42" s="11" t="s">
        <v>18</v>
      </c>
      <c r="J42" s="17" t="s">
        <v>19</v>
      </c>
      <c r="K42" s="14" t="str">
        <f t="shared" si="7"/>
        <v>132*****5650</v>
      </c>
      <c r="L42" s="17">
        <v>13213805650</v>
      </c>
      <c r="M42" s="17" t="s">
        <v>20</v>
      </c>
    </row>
    <row r="43" s="3" customFormat="1" ht="23" customHeight="1" spans="1:13">
      <c r="A43" s="11">
        <v>39</v>
      </c>
      <c r="B43" s="16" t="s">
        <v>102</v>
      </c>
      <c r="C43" s="17" t="str">
        <f t="shared" si="4"/>
        <v>女</v>
      </c>
      <c r="D43" s="17">
        <f ca="1" t="shared" si="5"/>
        <v>59</v>
      </c>
      <c r="E43" s="14" t="str">
        <f t="shared" si="6"/>
        <v>41042319*****9025</v>
      </c>
      <c r="F43" s="18" t="s">
        <v>103</v>
      </c>
      <c r="G43" s="17" t="s">
        <v>16</v>
      </c>
      <c r="H43" s="17" t="s">
        <v>17</v>
      </c>
      <c r="I43" s="11" t="s">
        <v>18</v>
      </c>
      <c r="J43" s="17" t="s">
        <v>19</v>
      </c>
      <c r="K43" s="14" t="str">
        <f t="shared" si="7"/>
        <v>132*****8495</v>
      </c>
      <c r="L43" s="17">
        <v>13213828495</v>
      </c>
      <c r="M43" s="17" t="s">
        <v>20</v>
      </c>
    </row>
    <row r="44" s="3" customFormat="1" ht="23" customHeight="1" spans="1:13">
      <c r="A44" s="11">
        <v>40</v>
      </c>
      <c r="B44" s="16" t="s">
        <v>104</v>
      </c>
      <c r="C44" s="17" t="str">
        <f t="shared" si="4"/>
        <v>女</v>
      </c>
      <c r="D44" s="17">
        <f ca="1" t="shared" si="5"/>
        <v>52</v>
      </c>
      <c r="E44" s="14" t="str">
        <f t="shared" si="6"/>
        <v>41042319*****9026</v>
      </c>
      <c r="F44" s="18" t="s">
        <v>105</v>
      </c>
      <c r="G44" s="17" t="s">
        <v>16</v>
      </c>
      <c r="H44" s="17" t="s">
        <v>17</v>
      </c>
      <c r="I44" s="11" t="s">
        <v>18</v>
      </c>
      <c r="J44" s="17" t="s">
        <v>19</v>
      </c>
      <c r="K44" s="14" t="str">
        <f t="shared" si="7"/>
        <v>134*****8855</v>
      </c>
      <c r="L44" s="17" t="s">
        <v>106</v>
      </c>
      <c r="M44" s="17" t="s">
        <v>20</v>
      </c>
    </row>
    <row r="45" s="3" customFormat="1" ht="23" customHeight="1" spans="1:13">
      <c r="A45" s="11">
        <v>41</v>
      </c>
      <c r="B45" s="16" t="s">
        <v>107</v>
      </c>
      <c r="C45" s="17" t="str">
        <f t="shared" si="4"/>
        <v>女</v>
      </c>
      <c r="D45" s="17">
        <f ca="1" t="shared" si="5"/>
        <v>41</v>
      </c>
      <c r="E45" s="14" t="str">
        <f t="shared" si="6"/>
        <v>41042319*****9021</v>
      </c>
      <c r="F45" s="18" t="s">
        <v>108</v>
      </c>
      <c r="G45" s="17" t="s">
        <v>16</v>
      </c>
      <c r="H45" s="17" t="s">
        <v>17</v>
      </c>
      <c r="I45" s="11" t="s">
        <v>18</v>
      </c>
      <c r="J45" s="17" t="s">
        <v>19</v>
      </c>
      <c r="K45" s="14" t="str">
        <f t="shared" si="7"/>
        <v>152*****6458</v>
      </c>
      <c r="L45" s="17">
        <v>15237566458</v>
      </c>
      <c r="M45" s="17" t="s">
        <v>20</v>
      </c>
    </row>
    <row r="46" s="3" customFormat="1" ht="23" customHeight="1" spans="1:13">
      <c r="A46" s="11">
        <v>42</v>
      </c>
      <c r="B46" s="16" t="s">
        <v>109</v>
      </c>
      <c r="C46" s="17" t="str">
        <f t="shared" si="4"/>
        <v>女</v>
      </c>
      <c r="D46" s="17">
        <f ca="1" t="shared" si="5"/>
        <v>49</v>
      </c>
      <c r="E46" s="14" t="str">
        <f t="shared" si="6"/>
        <v>41042319*****9028</v>
      </c>
      <c r="F46" s="18" t="s">
        <v>110</v>
      </c>
      <c r="G46" s="17" t="s">
        <v>16</v>
      </c>
      <c r="H46" s="17" t="s">
        <v>17</v>
      </c>
      <c r="I46" s="11" t="s">
        <v>18</v>
      </c>
      <c r="J46" s="17" t="s">
        <v>19</v>
      </c>
      <c r="K46" s="14" t="str">
        <f t="shared" si="7"/>
        <v>134*****2866</v>
      </c>
      <c r="L46" s="17">
        <v>13409302866</v>
      </c>
      <c r="M46" s="17" t="s">
        <v>20</v>
      </c>
    </row>
    <row r="47" s="3" customFormat="1" ht="23" customHeight="1" spans="1:13">
      <c r="A47" s="11">
        <v>43</v>
      </c>
      <c r="B47" s="16" t="s">
        <v>111</v>
      </c>
      <c r="C47" s="17" t="str">
        <f t="shared" si="4"/>
        <v>女</v>
      </c>
      <c r="D47" s="17">
        <f ca="1" t="shared" si="5"/>
        <v>52</v>
      </c>
      <c r="E47" s="14" t="str">
        <f t="shared" si="6"/>
        <v>41042319*****9024</v>
      </c>
      <c r="F47" s="18" t="s">
        <v>112</v>
      </c>
      <c r="G47" s="17" t="s">
        <v>74</v>
      </c>
      <c r="H47" s="17" t="s">
        <v>17</v>
      </c>
      <c r="I47" s="11" t="s">
        <v>18</v>
      </c>
      <c r="J47" s="17" t="s">
        <v>19</v>
      </c>
      <c r="K47" s="14" t="str">
        <f t="shared" si="7"/>
        <v>187*****7358</v>
      </c>
      <c r="L47" s="17">
        <v>18737567358</v>
      </c>
      <c r="M47" s="17" t="s">
        <v>20</v>
      </c>
    </row>
    <row r="48" s="3" customFormat="1" ht="23" customHeight="1" spans="1:13">
      <c r="A48" s="11">
        <v>44</v>
      </c>
      <c r="B48" s="16" t="s">
        <v>113</v>
      </c>
      <c r="C48" s="17" t="str">
        <f t="shared" si="4"/>
        <v>女</v>
      </c>
      <c r="D48" s="17">
        <f ca="1" t="shared" si="5"/>
        <v>50</v>
      </c>
      <c r="E48" s="14" t="str">
        <f t="shared" si="6"/>
        <v>41042319*****9047</v>
      </c>
      <c r="F48" s="18" t="s">
        <v>114</v>
      </c>
      <c r="G48" s="17" t="s">
        <v>16</v>
      </c>
      <c r="H48" s="17" t="s">
        <v>17</v>
      </c>
      <c r="I48" s="11" t="s">
        <v>18</v>
      </c>
      <c r="J48" s="17" t="s">
        <v>19</v>
      </c>
      <c r="K48" s="14" t="str">
        <f t="shared" si="7"/>
        <v>157*****1021</v>
      </c>
      <c r="L48" s="17">
        <v>15737561021</v>
      </c>
      <c r="M48" s="17" t="s">
        <v>20</v>
      </c>
    </row>
    <row r="49" s="3" customFormat="1" ht="23" customHeight="1" spans="1:13">
      <c r="A49" s="11">
        <v>45</v>
      </c>
      <c r="B49" s="16" t="s">
        <v>115</v>
      </c>
      <c r="C49" s="17" t="str">
        <f t="shared" si="4"/>
        <v>女</v>
      </c>
      <c r="D49" s="17">
        <f ca="1" t="shared" si="5"/>
        <v>28</v>
      </c>
      <c r="E49" s="14" t="str">
        <f t="shared" si="6"/>
        <v>41042319*****9727</v>
      </c>
      <c r="F49" s="18" t="s">
        <v>116</v>
      </c>
      <c r="G49" s="17" t="s">
        <v>16</v>
      </c>
      <c r="H49" s="17" t="s">
        <v>17</v>
      </c>
      <c r="I49" s="11" t="s">
        <v>18</v>
      </c>
      <c r="J49" s="17" t="s">
        <v>117</v>
      </c>
      <c r="K49" s="14" t="str">
        <f t="shared" si="7"/>
        <v>159*****4291</v>
      </c>
      <c r="L49" s="17">
        <v>15937524291</v>
      </c>
      <c r="M49" s="17" t="s">
        <v>20</v>
      </c>
    </row>
    <row r="50" s="3" customFormat="1" ht="23" customHeight="1" spans="1:13">
      <c r="A50" s="11">
        <v>46</v>
      </c>
      <c r="B50" s="16" t="s">
        <v>118</v>
      </c>
      <c r="C50" s="17" t="str">
        <f t="shared" si="4"/>
        <v>女</v>
      </c>
      <c r="D50" s="17">
        <f ca="1" t="shared" si="5"/>
        <v>43</v>
      </c>
      <c r="E50" s="14" t="str">
        <f t="shared" si="6"/>
        <v>41042319*****9026</v>
      </c>
      <c r="F50" s="18" t="s">
        <v>119</v>
      </c>
      <c r="G50" s="17" t="s">
        <v>16</v>
      </c>
      <c r="H50" s="17" t="s">
        <v>17</v>
      </c>
      <c r="I50" s="11" t="s">
        <v>18</v>
      </c>
      <c r="J50" s="17" t="s">
        <v>19</v>
      </c>
      <c r="K50" s="14" t="str">
        <f t="shared" si="7"/>
        <v>152*****4219</v>
      </c>
      <c r="L50" s="17">
        <v>15290754219</v>
      </c>
      <c r="M50" s="17" t="s">
        <v>20</v>
      </c>
    </row>
    <row r="51" s="1" customFormat="1" ht="23" customHeight="1" spans="1:13">
      <c r="A51" s="11" t="s">
        <v>120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</sheetData>
  <mergeCells count="15">
    <mergeCell ref="A1:M1"/>
    <mergeCell ref="A51:M5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conditionalFormatting sqref="B5:B50">
    <cfRule type="duplicateValues" dxfId="0" priority="3"/>
  </conditionalFormatting>
  <pageMargins left="0.511805555555556" right="0.196527777777778" top="0.432638888888889" bottom="0.354166666666667" header="0.196527777777778" footer="0.156944444444444"/>
  <pageSetup paperSize="9" scale="98" orientation="landscape" horizontalDpi="600"/>
  <headerFooter>
    <oddFooter>&amp;C第 &amp;P 页，共 &amp;N 页</oddFooter>
  </headerFooter>
  <rowBreaks count="2" manualBreakCount="2">
    <brk id="22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打印台账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ぺ悠悠子ツ</cp:lastModifiedBy>
  <dcterms:created xsi:type="dcterms:W3CDTF">2008-09-11T17:22:00Z</dcterms:created>
  <cp:lastPrinted>2019-07-19T09:48:00Z</cp:lastPrinted>
  <dcterms:modified xsi:type="dcterms:W3CDTF">2019-12-28T05:35:16Z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