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85" windowHeight="7515" firstSheet="1" activeTab="1"/>
  </bookViews>
  <sheets>
    <sheet name="封面" sheetId="8" r:id="rId1"/>
    <sheet name="目录" sheetId="9" r:id="rId2"/>
    <sheet name="表一" sheetId="6" r:id="rId3"/>
    <sheet name="表二" sheetId="5" r:id="rId4"/>
    <sheet name="表三" sheetId="11" r:id="rId5"/>
    <sheet name="Sheet1" sheetId="12" r:id="rId6"/>
  </sheets>
  <definedNames>
    <definedName name="_xlnm.Print_Titles" localSheetId="4">表三!$1:$5</definedName>
    <definedName name="_xlnm.Print_Titles" localSheetId="2">表一!$1:$5</definedName>
    <definedName name="_xlnm.Print_Titles" localSheetId="3">表二!$A:$A,表二!$1:$4</definedName>
    <definedName name="地区名称" localSheetId="1">目录!#REF!</definedName>
    <definedName name="地区名称">封面!$B$2:$B$6</definedName>
  </definedNames>
  <calcPr calcId="144525"/>
</workbook>
</file>

<file path=xl/sharedStrings.xml><?xml version="1.0" encoding="utf-8"?>
<sst xmlns="http://schemas.openxmlformats.org/spreadsheetml/2006/main" count="113" uniqueCount="96">
  <si>
    <t xml:space="preserve"> </t>
  </si>
  <si>
    <t>地区名称</t>
  </si>
  <si>
    <t>北京市</t>
  </si>
  <si>
    <t>2019年琴台办事处财政预算表</t>
  </si>
  <si>
    <t>天津市</t>
  </si>
  <si>
    <t>河北省</t>
  </si>
  <si>
    <t>山西省</t>
  </si>
  <si>
    <t>内蒙古自治区</t>
  </si>
  <si>
    <t>目  录</t>
  </si>
  <si>
    <t xml:space="preserve">            表一 2019年一般公共预算支出资金来源情况表</t>
  </si>
  <si>
    <t xml:space="preserve">            表二 2019年一般公共预算支出经济分类情况表</t>
  </si>
  <si>
    <t xml:space="preserve">            表三 2019年政府性基金预算收支明细表</t>
  </si>
  <si>
    <t xml:space="preserve">            表四  2019年部门预算总表</t>
  </si>
  <si>
    <t xml:space="preserve">            表五  2019年三公经费预算表</t>
  </si>
  <si>
    <t xml:space="preserve">            表六  2019年基本支出明细表</t>
  </si>
  <si>
    <t xml:space="preserve">            表七  2019年一般公共预算经济分类基本支出情况表</t>
  </si>
  <si>
    <t>表一</t>
  </si>
  <si>
    <t>琴台办事处2019年一般公共预算支出资金来源情况表</t>
  </si>
  <si>
    <t>单位：万元</t>
  </si>
  <si>
    <t>项目</t>
  </si>
  <si>
    <t>合计</t>
  </si>
  <si>
    <t>一般转移
支付安排</t>
  </si>
  <si>
    <t>专项转移支付收入安排</t>
  </si>
  <si>
    <t>其他资金</t>
  </si>
  <si>
    <t>一、一般公共服务</t>
  </si>
  <si>
    <t xml:space="preserve">    政府办公厅(室)及相关机构事务</t>
  </si>
  <si>
    <t xml:space="preserve">    财政事务</t>
  </si>
  <si>
    <t xml:space="preserve">    纪检监察事务</t>
  </si>
  <si>
    <t xml:space="preserve">    党委办公厅（室）及相关机构事务</t>
  </si>
  <si>
    <t>八、社会保障和就业支出</t>
  </si>
  <si>
    <t xml:space="preserve">    行政事业单位离退休</t>
  </si>
  <si>
    <t xml:space="preserve">    抚恤</t>
  </si>
  <si>
    <t xml:space="preserve">    财政对基本养老保险基金的补助</t>
  </si>
  <si>
    <r>
      <rPr>
        <sz val="11"/>
        <rFont val="宋体"/>
        <charset val="134"/>
      </rPr>
      <t>九、</t>
    </r>
    <r>
      <rPr>
        <sz val="11"/>
        <color rgb="FFFF0000"/>
        <rFont val="宋体"/>
        <charset val="134"/>
      </rPr>
      <t>卫生健康</t>
    </r>
    <r>
      <rPr>
        <sz val="11"/>
        <rFont val="宋体"/>
        <charset val="134"/>
      </rPr>
      <t>支出</t>
    </r>
  </si>
  <si>
    <t xml:space="preserve">    计划生育事务</t>
  </si>
  <si>
    <t xml:space="preserve">    行政事业单位医疗</t>
  </si>
  <si>
    <t>十、节能环保支出</t>
  </si>
  <si>
    <t xml:space="preserve">    污染防治</t>
  </si>
  <si>
    <t>十一、城乡社区支出</t>
  </si>
  <si>
    <t>十二、农林水支出</t>
  </si>
  <si>
    <t xml:space="preserve">      农业</t>
  </si>
  <si>
    <t xml:space="preserve">      扶贫</t>
  </si>
  <si>
    <t xml:space="preserve">      农村综合改革</t>
  </si>
  <si>
    <t>十九、住房保障支出</t>
  </si>
  <si>
    <t xml:space="preserve">      住房改革支出</t>
  </si>
  <si>
    <t>二十一、灾害防治及应急管理支出</t>
  </si>
  <si>
    <t>二十一、预备费</t>
  </si>
  <si>
    <t>表二</t>
  </si>
  <si>
    <t>琴台办事处2019年政府预算支出经济分类情况表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</si>
  <si>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</si>
  <si>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</si>
  <si>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</si>
  <si>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</si>
  <si>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</si>
  <si>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</si>
  <si>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</si>
  <si>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</si>
  <si>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</si>
  <si>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</si>
  <si>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</si>
  <si>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</si>
  <si>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</si>
  <si>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</si>
  <si>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</si>
  <si>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</si>
  <si>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</si>
  <si>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</si>
  <si>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</si>
  <si>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</si>
  <si>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</si>
  <si>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</si>
  <si>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</si>
  <si>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r>
      <rPr>
        <sz val="11"/>
        <rFont val="宋体"/>
        <charset val="134"/>
      </rPr>
      <t>七、文化</t>
    </r>
    <r>
      <rPr>
        <sz val="11"/>
        <color rgb="FFFF0000"/>
        <rFont val="宋体"/>
        <charset val="134"/>
      </rPr>
      <t>旅游</t>
    </r>
    <r>
      <rPr>
        <sz val="11"/>
        <rFont val="宋体"/>
        <charset val="134"/>
      </rPr>
      <t>体育与传媒支出</t>
    </r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</si>
  <si>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</si>
  <si>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</si>
  <si>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</si>
  <si>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</si>
  <si>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</si>
  <si>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r>
      <rPr>
        <sz val="11"/>
        <rFont val="宋体"/>
        <charset val="134"/>
      </rPr>
      <t>十八、</t>
    </r>
    <r>
      <rPr>
        <sz val="11"/>
        <color rgb="FFFF0000"/>
        <rFont val="宋体"/>
        <charset val="134"/>
      </rPr>
      <t>自然资源</t>
    </r>
    <r>
      <rPr>
        <sz val="11"/>
        <rFont val="宋体"/>
        <charset val="134"/>
      </rPr>
      <t>海洋气象等支出</t>
    </r>
  </si>
  <si>
    <t>二十、粮油物资储备支出</t>
  </si>
  <si>
    <t>二十二、债务付息支出</t>
  </si>
  <si>
    <t>二十三、债务发行费用支出</t>
  </si>
  <si>
    <t>二十四、其他支出</t>
  </si>
  <si>
    <t>支出总计</t>
  </si>
  <si>
    <t>表三</t>
  </si>
  <si>
    <t>琴台办事处2019年政府性基金预算收支明细表</t>
  </si>
  <si>
    <r>
      <rPr>
        <b/>
        <sz val="14"/>
        <rFont val="宋体"/>
        <charset val="134"/>
      </rPr>
      <t>收</t>
    </r>
    <r>
      <rPr>
        <b/>
        <sz val="14"/>
        <rFont val="宋体"/>
        <charset val="134"/>
      </rPr>
      <t>入</t>
    </r>
  </si>
  <si>
    <r>
      <rPr>
        <b/>
        <sz val="14"/>
        <rFont val="宋体"/>
        <charset val="134"/>
      </rPr>
      <t>支</t>
    </r>
    <r>
      <rPr>
        <b/>
        <sz val="14"/>
        <rFont val="宋体"/>
        <charset val="134"/>
      </rPr>
      <t>出</t>
    </r>
  </si>
  <si>
    <r>
      <rPr>
        <b/>
        <sz val="11"/>
        <rFont val="宋体"/>
        <charset val="134"/>
      </rPr>
      <t>项</t>
    </r>
    <r>
      <rPr>
        <b/>
        <sz val="12"/>
        <rFont val="宋体"/>
        <charset val="134"/>
      </rPr>
      <t>目</t>
    </r>
  </si>
  <si>
    <t>预算数</t>
  </si>
  <si>
    <t>转移性收入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</si>
  <si>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</si>
  <si>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</si>
  <si>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</si>
  <si>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城乡社区--征地和折迁补偿支出</t>
  </si>
  <si>
    <t>收入总计</t>
  </si>
</sst>
</file>

<file path=xl/styles.xml><?xml version="1.0" encoding="utf-8"?>
<styleSheet xmlns="http://schemas.openxmlformats.org/spreadsheetml/2006/main">
  <numFmts count="7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#,##0_ "/>
    <numFmt numFmtId="42" formatCode="_ &quot;￥&quot;* #,##0_ ;_ &quot;￥&quot;* \-#,##0_ ;_ &quot;￥&quot;* &quot;-&quot;_ ;_ @_ "/>
    <numFmt numFmtId="41" formatCode="_ * #,##0_ ;_ * \-#,##0_ ;_ * &quot;-&quot;_ ;_ @_ "/>
    <numFmt numFmtId="178" formatCode="0.0_ "/>
  </numFmts>
  <fonts count="36">
    <font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134"/>
    </font>
    <font>
      <sz val="16"/>
      <name val="黑体"/>
      <charset val="134"/>
    </font>
    <font>
      <sz val="14"/>
      <name val="宋体"/>
      <charset val="134"/>
    </font>
    <font>
      <b/>
      <sz val="24"/>
      <name val="黑体"/>
      <charset val="134"/>
    </font>
    <font>
      <sz val="18"/>
      <name val="黑体"/>
      <charset val="134"/>
    </font>
    <font>
      <sz val="16"/>
      <name val="楷体_GB2312"/>
      <charset val="134"/>
    </font>
    <font>
      <sz val="48"/>
      <name val="黑体"/>
      <charset val="134"/>
    </font>
    <font>
      <sz val="22"/>
      <name val="楷体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0" fillId="27" borderId="1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7" borderId="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29" fillId="24" borderId="11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5" fillId="0" borderId="0"/>
    <xf numFmtId="0" fontId="15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50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77" fontId="5" fillId="2" borderId="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" fontId="5" fillId="0" borderId="4" xfId="0" applyNumberFormat="1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horizontal="distributed" vertical="center"/>
    </xf>
    <xf numFmtId="0" fontId="0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176" fontId="5" fillId="3" borderId="4" xfId="0" applyNumberFormat="1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>
      <alignment horizontal="left" vertical="center"/>
    </xf>
    <xf numFmtId="176" fontId="7" fillId="3" borderId="4" xfId="0" applyNumberFormat="1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>
      <alignment horizontal="distributed" vertical="center"/>
    </xf>
    <xf numFmtId="0" fontId="1" fillId="3" borderId="0" xfId="0" applyFont="1" applyFill="1" applyAlignment="1">
      <alignment horizontal="center" vertical="center"/>
    </xf>
    <xf numFmtId="0" fontId="0" fillId="3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 applyProtection="1">
      <alignment horizontal="left" vertical="center"/>
      <protection locked="0"/>
    </xf>
    <xf numFmtId="178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showGridLines="0" showZeros="0" topLeftCell="A3" workbookViewId="0">
      <selection activeCell="A3" sqref="A3"/>
    </sheetView>
  </sheetViews>
  <sheetFormatPr defaultColWidth="9" defaultRowHeight="14.25" outlineLevelRow="5" outlineLevelCol="1"/>
  <cols>
    <col min="1" max="1" width="148.375" style="43" customWidth="1"/>
    <col min="2" max="2" width="9" style="43" hidden="1" customWidth="1"/>
    <col min="3" max="16384" width="9" style="43"/>
  </cols>
  <sheetData>
    <row r="1" ht="36.75" customHeight="1" spans="1:2">
      <c r="A1" s="46" t="s">
        <v>0</v>
      </c>
      <c r="B1" s="43" t="s">
        <v>1</v>
      </c>
    </row>
    <row r="2" ht="52.5" customHeight="1" spans="1:2">
      <c r="A2" s="47"/>
      <c r="B2" s="43" t="s">
        <v>2</v>
      </c>
    </row>
    <row r="3" ht="178.5" customHeight="1" spans="1:2">
      <c r="A3" s="48" t="s">
        <v>3</v>
      </c>
      <c r="B3" s="43" t="s">
        <v>4</v>
      </c>
    </row>
    <row r="4" ht="51.75" customHeight="1" spans="1:2">
      <c r="A4" s="48" t="s">
        <v>0</v>
      </c>
      <c r="B4" s="43" t="s">
        <v>5</v>
      </c>
    </row>
    <row r="5" ht="33" customHeight="1" spans="1:2">
      <c r="A5" s="49"/>
      <c r="B5" s="43" t="s">
        <v>6</v>
      </c>
    </row>
    <row r="6" ht="42" customHeight="1" spans="1:2">
      <c r="A6" s="49"/>
      <c r="B6" s="43" t="s">
        <v>7</v>
      </c>
    </row>
  </sheetData>
  <printOptions horizontalCentered="1"/>
  <pageMargins left="0.75" right="0.75" top="0.979166666666667" bottom="0.979166666666667" header="0.509027777777778" footer="0.509027777777778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"/>
  <sheetViews>
    <sheetView showGridLines="0" showZeros="0" tabSelected="1" workbookViewId="0">
      <selection activeCell="A9" sqref="A9"/>
    </sheetView>
  </sheetViews>
  <sheetFormatPr defaultColWidth="9" defaultRowHeight="14.25"/>
  <cols>
    <col min="1" max="1" width="117.375" style="43" customWidth="1"/>
    <col min="2" max="16384" width="9" style="43"/>
  </cols>
  <sheetData>
    <row r="1" ht="48.75" customHeight="1" spans="1:1">
      <c r="A1" s="44" t="s">
        <v>8</v>
      </c>
    </row>
    <row r="2" s="41" customFormat="1" ht="27.95" customHeight="1" spans="1:1">
      <c r="A2" s="45"/>
    </row>
    <row r="3" s="41" customFormat="1" ht="27.95" customHeight="1" spans="1:1">
      <c r="A3" s="45" t="s">
        <v>9</v>
      </c>
    </row>
    <row r="4" s="41" customFormat="1" ht="27.95" customHeight="1" spans="1:1">
      <c r="A4" s="45" t="s">
        <v>10</v>
      </c>
    </row>
    <row r="5" s="41" customFormat="1" ht="27.95" customHeight="1" spans="1:1">
      <c r="A5" s="45" t="s">
        <v>11</v>
      </c>
    </row>
    <row r="6" s="41" customFormat="1" ht="27.95" customHeight="1" spans="1:1">
      <c r="A6" s="41" t="s">
        <v>12</v>
      </c>
    </row>
    <row r="7" s="41" customFormat="1" ht="27.95" customHeight="1" spans="1:1">
      <c r="A7" s="41" t="s">
        <v>13</v>
      </c>
    </row>
    <row r="8" s="41" customFormat="1" ht="27.95" customHeight="1" spans="1:1">
      <c r="A8" s="45" t="s">
        <v>14</v>
      </c>
    </row>
    <row r="9" s="41" customFormat="1" ht="27.95" customHeight="1" spans="1:1">
      <c r="A9" s="45" t="s">
        <v>15</v>
      </c>
    </row>
    <row r="10" s="41" customFormat="1" ht="27.95" customHeight="1"/>
    <row r="11" s="41" customFormat="1" ht="27.95" customHeight="1" spans="1:1">
      <c r="A11" s="45"/>
    </row>
    <row r="12" s="41" customFormat="1" ht="27.95" customHeight="1" spans="1:1">
      <c r="A12" s="45"/>
    </row>
    <row r="13" s="41" customFormat="1" ht="27.95" customHeight="1" spans="1:1">
      <c r="A13" s="45"/>
    </row>
    <row r="14" s="41" customFormat="1" ht="27.95" customHeight="1" spans="1:1">
      <c r="A14" s="45"/>
    </row>
    <row r="15" s="42" customFormat="1" ht="27.95" customHeight="1" spans="1:1">
      <c r="A15" s="45"/>
    </row>
    <row r="16" ht="27.95" customHeight="1" spans="1:1">
      <c r="A16" s="45"/>
    </row>
  </sheetData>
  <printOptions horizontalCentered="1"/>
  <pageMargins left="0.75" right="0.75" top="0.438888888888889" bottom="0.659027777777778" header="0.21875" footer="0.509027777777778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pane topLeftCell="A1" activePane="bottomRight" state="frozen"/>
      <selection activeCell="A1" sqref="A1"/>
    </sheetView>
  </sheetViews>
  <sheetFormatPr defaultColWidth="9" defaultRowHeight="14.25" outlineLevelCol="4"/>
  <cols>
    <col min="1" max="1" width="41.625" style="15" customWidth="1"/>
    <col min="2" max="2" width="15.5" style="15" customWidth="1"/>
    <col min="3" max="3" width="15.25" style="29" customWidth="1"/>
    <col min="4" max="4" width="19.125" style="29" customWidth="1"/>
    <col min="5" max="5" width="15.5" style="15" customWidth="1"/>
    <col min="6" max="16384" width="9" style="15"/>
  </cols>
  <sheetData>
    <row r="1" spans="1:1">
      <c r="A1" s="2" t="s">
        <v>16</v>
      </c>
    </row>
    <row r="2" ht="20.25" spans="1:5">
      <c r="A2" s="3" t="s">
        <v>17</v>
      </c>
      <c r="B2" s="3"/>
      <c r="C2" s="3"/>
      <c r="D2" s="3"/>
      <c r="E2" s="3"/>
    </row>
    <row r="3" ht="18" customHeight="1" spans="1:5">
      <c r="A3" s="2"/>
      <c r="E3" s="30" t="s">
        <v>18</v>
      </c>
    </row>
    <row r="4" s="28" customFormat="1" ht="31.5" customHeight="1" spans="1:5">
      <c r="A4" s="31" t="s">
        <v>19</v>
      </c>
      <c r="B4" s="31" t="s">
        <v>20</v>
      </c>
      <c r="C4" s="32" t="s">
        <v>21</v>
      </c>
      <c r="D4" s="32" t="s">
        <v>22</v>
      </c>
      <c r="E4" s="31" t="s">
        <v>23</v>
      </c>
    </row>
    <row r="5" s="28" customFormat="1" ht="20" customHeight="1" spans="1:5">
      <c r="A5" s="31"/>
      <c r="B5" s="31"/>
      <c r="C5" s="31"/>
      <c r="D5" s="33"/>
      <c r="E5" s="31"/>
    </row>
    <row r="6" ht="20.1" customHeight="1" spans="1:5">
      <c r="A6" s="34" t="s">
        <v>24</v>
      </c>
      <c r="B6" s="31">
        <f>C6+D6</f>
        <v>580</v>
      </c>
      <c r="C6" s="31">
        <v>536</v>
      </c>
      <c r="D6" s="33">
        <v>44</v>
      </c>
      <c r="E6" s="31"/>
    </row>
    <row r="7" ht="20.1" customHeight="1" spans="1:5">
      <c r="A7" s="35" t="s">
        <v>25</v>
      </c>
      <c r="B7" s="31">
        <f>C7+D7</f>
        <v>490</v>
      </c>
      <c r="C7" s="31">
        <v>451</v>
      </c>
      <c r="D7" s="33">
        <v>39</v>
      </c>
      <c r="E7" s="31"/>
    </row>
    <row r="8" ht="20.1" customHeight="1" spans="1:5">
      <c r="A8" s="35" t="s">
        <v>26</v>
      </c>
      <c r="B8" s="31">
        <f>C8+D8</f>
        <v>51</v>
      </c>
      <c r="C8" s="31">
        <v>46</v>
      </c>
      <c r="D8" s="33">
        <v>5</v>
      </c>
      <c r="E8" s="31"/>
    </row>
    <row r="9" ht="20.1" customHeight="1" spans="1:5">
      <c r="A9" s="34" t="s">
        <v>27</v>
      </c>
      <c r="B9" s="31">
        <f>C9+D9</f>
        <v>9</v>
      </c>
      <c r="C9" s="31">
        <v>9</v>
      </c>
      <c r="D9" s="33"/>
      <c r="E9" s="31"/>
    </row>
    <row r="10" ht="20.1" customHeight="1" spans="1:5">
      <c r="A10" s="36" t="s">
        <v>28</v>
      </c>
      <c r="B10" s="31">
        <f>C10+D10</f>
        <v>30</v>
      </c>
      <c r="C10" s="31">
        <v>30</v>
      </c>
      <c r="D10" s="33"/>
      <c r="E10" s="31"/>
    </row>
    <row r="11" ht="20.1" customHeight="1" spans="1:5">
      <c r="A11" s="37" t="s">
        <v>29</v>
      </c>
      <c r="B11" s="31">
        <f>B12+B13+B14</f>
        <v>73</v>
      </c>
      <c r="C11" s="31">
        <f>C12+C13+C14</f>
        <v>73</v>
      </c>
      <c r="D11" s="31">
        <f>D12+D13+D14</f>
        <v>0</v>
      </c>
      <c r="E11" s="38"/>
    </row>
    <row r="12" ht="20.1" customHeight="1" spans="1:5">
      <c r="A12" s="37" t="s">
        <v>30</v>
      </c>
      <c r="B12" s="31">
        <f>C12+D12</f>
        <v>8</v>
      </c>
      <c r="C12" s="39">
        <v>8</v>
      </c>
      <c r="D12" s="39"/>
      <c r="E12" s="38"/>
    </row>
    <row r="13" ht="20.1" customHeight="1" spans="1:5">
      <c r="A13" s="37" t="s">
        <v>31</v>
      </c>
      <c r="B13" s="31">
        <f>C13+D13</f>
        <v>3</v>
      </c>
      <c r="C13" s="39">
        <v>3</v>
      </c>
      <c r="D13" s="39"/>
      <c r="E13" s="38"/>
    </row>
    <row r="14" ht="20.1" customHeight="1" spans="1:5">
      <c r="A14" s="37" t="s">
        <v>32</v>
      </c>
      <c r="B14" s="31">
        <f>C14+D14</f>
        <v>62</v>
      </c>
      <c r="C14" s="39">
        <v>62</v>
      </c>
      <c r="D14" s="39"/>
      <c r="E14" s="38"/>
    </row>
    <row r="15" ht="20.1" customHeight="1" spans="1:5">
      <c r="A15" s="37" t="s">
        <v>33</v>
      </c>
      <c r="B15" s="31">
        <f>B16+B17</f>
        <v>46</v>
      </c>
      <c r="C15" s="31">
        <f>C16+C17</f>
        <v>41</v>
      </c>
      <c r="D15" s="31">
        <f>D16+D17</f>
        <v>5</v>
      </c>
      <c r="E15" s="38"/>
    </row>
    <row r="16" ht="20.1" customHeight="1" spans="1:5">
      <c r="A16" s="37" t="s">
        <v>34</v>
      </c>
      <c r="B16" s="31">
        <f t="shared" ref="B16:B30" si="0">C16+D16</f>
        <v>20</v>
      </c>
      <c r="C16" s="39">
        <v>15</v>
      </c>
      <c r="D16" s="39">
        <v>5</v>
      </c>
      <c r="E16" s="38"/>
    </row>
    <row r="17" ht="22" customHeight="1" spans="1:5">
      <c r="A17" s="37" t="s">
        <v>35</v>
      </c>
      <c r="B17" s="31">
        <f t="shared" si="0"/>
        <v>26</v>
      </c>
      <c r="C17" s="39">
        <v>26</v>
      </c>
      <c r="D17" s="39"/>
      <c r="E17" s="38"/>
    </row>
    <row r="18" ht="20.1" customHeight="1" spans="1:5">
      <c r="A18" s="37" t="s">
        <v>36</v>
      </c>
      <c r="B18" s="31">
        <f>B19</f>
        <v>2</v>
      </c>
      <c r="C18" s="31">
        <v>2</v>
      </c>
      <c r="D18" s="31"/>
      <c r="E18" s="38"/>
    </row>
    <row r="19" ht="20.1" customHeight="1" spans="1:5">
      <c r="A19" s="37" t="s">
        <v>37</v>
      </c>
      <c r="B19" s="31">
        <f t="shared" si="0"/>
        <v>2</v>
      </c>
      <c r="C19" s="39">
        <v>2</v>
      </c>
      <c r="D19" s="39"/>
      <c r="E19" s="38"/>
    </row>
    <row r="20" ht="20.1" customHeight="1" spans="1:5">
      <c r="A20" s="37" t="s">
        <v>38</v>
      </c>
      <c r="B20" s="31">
        <f t="shared" si="0"/>
        <v>0</v>
      </c>
      <c r="C20" s="39"/>
      <c r="D20" s="39"/>
      <c r="E20" s="38"/>
    </row>
    <row r="21" ht="20.1" customHeight="1" spans="1:5">
      <c r="A21" s="37" t="s">
        <v>39</v>
      </c>
      <c r="B21" s="31">
        <f>B22+B23+B24</f>
        <v>164</v>
      </c>
      <c r="C21" s="31">
        <f>C22+C23+C24</f>
        <v>151</v>
      </c>
      <c r="D21" s="31">
        <f>D22+D23+D24</f>
        <v>13</v>
      </c>
      <c r="E21" s="38"/>
    </row>
    <row r="22" ht="20.1" customHeight="1" spans="1:5">
      <c r="A22" s="37" t="s">
        <v>40</v>
      </c>
      <c r="B22" s="31">
        <f>C22+D22</f>
        <v>27</v>
      </c>
      <c r="C22" s="39">
        <v>27</v>
      </c>
      <c r="D22" s="39"/>
      <c r="E22" s="38"/>
    </row>
    <row r="23" ht="20.1" customHeight="1" spans="1:5">
      <c r="A23" s="37" t="s">
        <v>41</v>
      </c>
      <c r="B23" s="31">
        <f>C23+D23</f>
        <v>13</v>
      </c>
      <c r="C23" s="39"/>
      <c r="D23" s="39">
        <v>13</v>
      </c>
      <c r="E23" s="38"/>
    </row>
    <row r="24" ht="20.1" customHeight="1" spans="1:5">
      <c r="A24" s="37" t="s">
        <v>42</v>
      </c>
      <c r="B24" s="31">
        <f>C24+D24</f>
        <v>124</v>
      </c>
      <c r="C24" s="39">
        <v>124</v>
      </c>
      <c r="D24" s="39"/>
      <c r="E24" s="38"/>
    </row>
    <row r="25" ht="20.1" customHeight="1" spans="1:5">
      <c r="A25" s="37" t="s">
        <v>43</v>
      </c>
      <c r="B25" s="31">
        <f>B26</f>
        <v>38</v>
      </c>
      <c r="C25" s="31">
        <f>C26</f>
        <v>38</v>
      </c>
      <c r="D25" s="39"/>
      <c r="E25" s="38"/>
    </row>
    <row r="26" ht="20.1" customHeight="1" spans="1:5">
      <c r="A26" s="37" t="s">
        <v>44</v>
      </c>
      <c r="B26" s="31">
        <f>C26+D26</f>
        <v>38</v>
      </c>
      <c r="C26" s="39">
        <v>38</v>
      </c>
      <c r="D26" s="39"/>
      <c r="E26" s="38"/>
    </row>
    <row r="27" ht="20.1" customHeight="1" spans="1:5">
      <c r="A27" s="40" t="s">
        <v>45</v>
      </c>
      <c r="B27" s="31"/>
      <c r="C27" s="31"/>
      <c r="D27" s="39"/>
      <c r="E27" s="38"/>
    </row>
    <row r="28" ht="20.1" customHeight="1" spans="1:5">
      <c r="A28" s="37" t="s">
        <v>46</v>
      </c>
      <c r="B28" s="31">
        <f>C28+D28</f>
        <v>20</v>
      </c>
      <c r="C28" s="39">
        <v>20</v>
      </c>
      <c r="D28" s="39"/>
      <c r="E28" s="38"/>
    </row>
    <row r="29" ht="20.1" customHeight="1" spans="1:5">
      <c r="A29" s="38" t="s">
        <v>20</v>
      </c>
      <c r="B29" s="31">
        <f>B6+B11+B15+B18+B21+B25+B28</f>
        <v>923</v>
      </c>
      <c r="C29" s="31">
        <f>C6+C11+C15+C18+C21+C25+C28</f>
        <v>861</v>
      </c>
      <c r="D29" s="31">
        <f>D6+D11+D15+D18+D21+D25+D28</f>
        <v>62</v>
      </c>
      <c r="E29" s="38"/>
    </row>
  </sheetData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471527777777778" right="0.471527777777778" top="0.471527777777778" bottom="0.354166666666667" header="0.118055555555556" footer="0.118055555555556"/>
  <pageSetup paperSize="9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"/>
  <sheetViews>
    <sheetView showGridLines="0" showZeros="0" workbookViewId="0">
      <pane xSplit="1" ySplit="4" topLeftCell="B5" activePane="bottomRight" state="frozen"/>
      <selection/>
      <selection pane="topRight"/>
      <selection pane="bottomLeft"/>
      <selection pane="bottomRight" activeCell="A2" sqref="A2:Q2"/>
    </sheetView>
  </sheetViews>
  <sheetFormatPr defaultColWidth="9" defaultRowHeight="14.25"/>
  <cols>
    <col min="1" max="1" width="33.125" style="15" customWidth="1"/>
    <col min="2" max="2" width="11.375" style="15" customWidth="1"/>
    <col min="3" max="17" width="7.375" style="15" customWidth="1"/>
    <col min="18" max="16384" width="9" style="15"/>
  </cols>
  <sheetData>
    <row r="1" spans="1:1">
      <c r="A1" s="2" t="s">
        <v>47</v>
      </c>
    </row>
    <row r="2" s="13" customFormat="1" ht="21" customHeight="1" spans="1:17">
      <c r="A2" s="16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6"/>
      <c r="O2" s="26"/>
      <c r="P2" s="26"/>
      <c r="Q2" s="26"/>
    </row>
    <row r="3" s="13" customFormat="1" ht="20.25" customHeight="1" spans="1:17">
      <c r="A3" s="17"/>
      <c r="C3" s="18"/>
      <c r="D3" s="18"/>
      <c r="E3" s="18"/>
      <c r="F3" s="18"/>
      <c r="G3" s="18"/>
      <c r="H3" s="18"/>
      <c r="Q3" s="27" t="s">
        <v>49</v>
      </c>
    </row>
    <row r="4" s="14" customFormat="1" ht="69.75" customHeight="1" spans="1:17">
      <c r="A4" s="19" t="s">
        <v>19</v>
      </c>
      <c r="B4" s="19" t="s">
        <v>50</v>
      </c>
      <c r="C4" s="20" t="s">
        <v>51</v>
      </c>
      <c r="D4" s="20" t="s">
        <v>52</v>
      </c>
      <c r="E4" s="20" t="s">
        <v>53</v>
      </c>
      <c r="F4" s="20" t="s">
        <v>54</v>
      </c>
      <c r="G4" s="20" t="s">
        <v>55</v>
      </c>
      <c r="H4" s="20" t="s">
        <v>56</v>
      </c>
      <c r="I4" s="20" t="s">
        <v>57</v>
      </c>
      <c r="J4" s="20" t="s">
        <v>58</v>
      </c>
      <c r="K4" s="20" t="s">
        <v>59</v>
      </c>
      <c r="L4" s="20" t="s">
        <v>60</v>
      </c>
      <c r="M4" s="20" t="s">
        <v>61</v>
      </c>
      <c r="N4" s="20" t="s">
        <v>62</v>
      </c>
      <c r="O4" s="20" t="s">
        <v>63</v>
      </c>
      <c r="P4" s="20" t="s">
        <v>64</v>
      </c>
      <c r="Q4" s="20" t="s">
        <v>65</v>
      </c>
    </row>
    <row r="5" s="13" customFormat="1" ht="20.1" customHeight="1" spans="1:17">
      <c r="A5" s="21" t="s">
        <v>66</v>
      </c>
      <c r="B5" s="21">
        <f>C5+D5+K5+L5+O5+P5</f>
        <v>580</v>
      </c>
      <c r="C5" s="21">
        <v>389</v>
      </c>
      <c r="D5" s="21">
        <v>191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="13" customFormat="1" ht="20.1" customHeight="1" spans="1:17">
      <c r="A6" s="21" t="s">
        <v>67</v>
      </c>
      <c r="B6" s="21">
        <f t="shared" ref="B6:B31" si="0">C6+D6+K6+L6+O6+P6</f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="13" customFormat="1" ht="20.1" customHeight="1" spans="1:17">
      <c r="A7" s="21" t="s">
        <v>68</v>
      </c>
      <c r="B7" s="21">
        <f t="shared" si="0"/>
        <v>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="13" customFormat="1" ht="20.1" customHeight="1" spans="1:17">
      <c r="A8" s="21" t="s">
        <v>69</v>
      </c>
      <c r="B8" s="21">
        <f t="shared" si="0"/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="13" customFormat="1" ht="20.1" customHeight="1" spans="1:17">
      <c r="A9" s="21" t="s">
        <v>70</v>
      </c>
      <c r="B9" s="21">
        <f t="shared" si="0"/>
        <v>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="13" customFormat="1" ht="20.1" customHeight="1" spans="1:17">
      <c r="A10" s="21" t="s">
        <v>71</v>
      </c>
      <c r="B10" s="21">
        <f t="shared" si="0"/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="13" customFormat="1" ht="20.1" customHeight="1" spans="1:17">
      <c r="A11" s="21" t="s">
        <v>72</v>
      </c>
      <c r="B11" s="21">
        <f t="shared" si="0"/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="13" customFormat="1" ht="20.1" customHeight="1" spans="1:17">
      <c r="A12" s="21" t="s">
        <v>29</v>
      </c>
      <c r="B12" s="21">
        <f t="shared" si="0"/>
        <v>73</v>
      </c>
      <c r="C12" s="21">
        <v>62</v>
      </c>
      <c r="D12" s="21"/>
      <c r="E12" s="21"/>
      <c r="F12" s="21"/>
      <c r="G12" s="21"/>
      <c r="H12" s="21"/>
      <c r="I12" s="21"/>
      <c r="J12" s="21"/>
      <c r="K12" s="21">
        <v>11</v>
      </c>
      <c r="L12" s="21"/>
      <c r="M12" s="21"/>
      <c r="N12" s="21"/>
      <c r="O12" s="21"/>
      <c r="P12" s="21"/>
      <c r="Q12" s="21"/>
    </row>
    <row r="13" s="13" customFormat="1" ht="20.1" customHeight="1" spans="1:17">
      <c r="A13" s="21" t="s">
        <v>33</v>
      </c>
      <c r="B13" s="21">
        <f t="shared" si="0"/>
        <v>46</v>
      </c>
      <c r="C13" s="21">
        <v>46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="13" customFormat="1" ht="20.1" customHeight="1" spans="1:17">
      <c r="A14" s="21" t="s">
        <v>36</v>
      </c>
      <c r="B14" s="21">
        <f t="shared" si="0"/>
        <v>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>
        <v>2</v>
      </c>
      <c r="P14" s="21"/>
      <c r="Q14" s="21"/>
    </row>
    <row r="15" s="13" customFormat="1" ht="20.1" customHeight="1" spans="1:17">
      <c r="A15" s="21" t="s">
        <v>38</v>
      </c>
      <c r="B15" s="21">
        <f t="shared" si="0"/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f>SUM(C15:P15)</f>
        <v>0</v>
      </c>
    </row>
    <row r="16" s="13" customFormat="1" ht="20.1" customHeight="1" spans="1:17">
      <c r="A16" s="21" t="s">
        <v>39</v>
      </c>
      <c r="B16" s="21">
        <f t="shared" si="0"/>
        <v>164</v>
      </c>
      <c r="C16" s="21">
        <v>27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v>137</v>
      </c>
      <c r="P16" s="21"/>
      <c r="Q16" s="21"/>
    </row>
    <row r="17" s="13" customFormat="1" ht="20.1" customHeight="1" spans="1:17">
      <c r="A17" s="21" t="s">
        <v>73</v>
      </c>
      <c r="B17" s="21">
        <f t="shared" si="0"/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="13" customFormat="1" ht="20.1" customHeight="1" spans="1:17">
      <c r="A18" s="22" t="s">
        <v>74</v>
      </c>
      <c r="B18" s="21">
        <f t="shared" si="0"/>
        <v>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="13" customFormat="1" ht="20.1" customHeight="1" spans="1:17">
      <c r="A19" s="22" t="s">
        <v>75</v>
      </c>
      <c r="B19" s="21">
        <f t="shared" si="0"/>
        <v>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="13" customFormat="1" ht="20.1" customHeight="1" spans="1:17">
      <c r="A20" s="23" t="s">
        <v>76</v>
      </c>
      <c r="B20" s="21">
        <f t="shared" si="0"/>
        <v>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="13" customFormat="1" ht="20.1" customHeight="1" spans="1:17">
      <c r="A21" s="22" t="s">
        <v>77</v>
      </c>
      <c r="B21" s="21">
        <f t="shared" si="0"/>
        <v>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="13" customFormat="1" ht="20.1" customHeight="1" spans="1:17">
      <c r="A22" s="22" t="s">
        <v>78</v>
      </c>
      <c r="B22" s="21">
        <f t="shared" si="0"/>
        <v>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="13" customFormat="1" ht="20.1" customHeight="1" spans="1:17">
      <c r="A23" s="22" t="s">
        <v>43</v>
      </c>
      <c r="B23" s="21">
        <f t="shared" si="0"/>
        <v>38</v>
      </c>
      <c r="C23" s="21">
        <v>38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="13" customFormat="1" ht="20.1" customHeight="1" spans="1:17">
      <c r="A24" s="22" t="s">
        <v>79</v>
      </c>
      <c r="B24" s="21">
        <f t="shared" si="0"/>
        <v>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="13" customFormat="1" ht="20.1" customHeight="1" spans="1:17">
      <c r="A25" s="24" t="s">
        <v>45</v>
      </c>
      <c r="B25" s="21">
        <f t="shared" si="0"/>
        <v>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="13" customFormat="1" ht="20.1" customHeight="1" spans="1:17">
      <c r="A26" s="23" t="s">
        <v>46</v>
      </c>
      <c r="B26" s="21">
        <f t="shared" si="0"/>
        <v>20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>
        <v>20</v>
      </c>
      <c r="Q26" s="21"/>
    </row>
    <row r="27" s="13" customFormat="1" ht="20.1" customHeight="1" spans="1:17">
      <c r="A27" s="22" t="s">
        <v>80</v>
      </c>
      <c r="B27" s="21">
        <f t="shared" si="0"/>
        <v>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="13" customFormat="1" ht="20.1" customHeight="1" spans="1:17">
      <c r="A28" s="22" t="s">
        <v>81</v>
      </c>
      <c r="B28" s="21">
        <f t="shared" si="0"/>
        <v>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="13" customFormat="1" ht="20.1" customHeight="1" spans="1:17">
      <c r="A29" s="21" t="s">
        <v>82</v>
      </c>
      <c r="B29" s="21">
        <f t="shared" si="0"/>
        <v>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="13" customFormat="1" ht="20.1" customHeight="1" spans="1:17">
      <c r="A30" s="21" t="s">
        <v>63</v>
      </c>
      <c r="B30" s="21">
        <f t="shared" si="0"/>
        <v>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="13" customFormat="1" ht="20.1" customHeight="1" spans="1:17">
      <c r="A31" s="25" t="s">
        <v>83</v>
      </c>
      <c r="B31" s="21">
        <f t="shared" si="0"/>
        <v>923</v>
      </c>
      <c r="C31" s="21">
        <f>SUM(C5:C30)</f>
        <v>562</v>
      </c>
      <c r="D31" s="21">
        <f>SUM(D5:D30)</f>
        <v>191</v>
      </c>
      <c r="E31" s="21"/>
      <c r="F31" s="21"/>
      <c r="G31" s="21"/>
      <c r="H31" s="21"/>
      <c r="I31" s="21"/>
      <c r="J31" s="21"/>
      <c r="K31" s="21">
        <f>SUM(K5:K30)</f>
        <v>11</v>
      </c>
      <c r="L31" s="21">
        <f>SUM(L5:L30)</f>
        <v>0</v>
      </c>
      <c r="M31" s="21"/>
      <c r="N31" s="21"/>
      <c r="O31" s="21">
        <f>SUM(O5:O30)</f>
        <v>139</v>
      </c>
      <c r="P31" s="21">
        <f>SUM(P5:P30)</f>
        <v>20</v>
      </c>
      <c r="Q31" s="21"/>
    </row>
    <row r="32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</sheetData>
  <mergeCells count="1">
    <mergeCell ref="A2:Q2"/>
  </mergeCells>
  <printOptions horizontalCentered="1"/>
  <pageMargins left="0.471527777777778" right="0.471527777777778" top="0.275" bottom="0.15625" header="0.118055555555556" footer="0.118055555555556"/>
  <pageSetup paperSize="9" scale="8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"/>
  <sheetViews>
    <sheetView showGridLines="0" showZeros="0" workbookViewId="0">
      <pane ySplit="5" topLeftCell="A8" activePane="bottomLeft" state="frozen"/>
      <selection/>
      <selection pane="bottomLeft" activeCell="A2" sqref="A2:D2"/>
    </sheetView>
  </sheetViews>
  <sheetFormatPr defaultColWidth="9" defaultRowHeight="14.25" outlineLevelCol="3"/>
  <cols>
    <col min="1" max="1" width="51" style="1" customWidth="1"/>
    <col min="2" max="2" width="13.75" style="1" customWidth="1"/>
    <col min="3" max="3" width="67.75" style="1" customWidth="1"/>
    <col min="4" max="4" width="15.625" style="1" customWidth="1"/>
    <col min="5" max="16384" width="9" style="1"/>
  </cols>
  <sheetData>
    <row r="1" spans="1:1">
      <c r="A1" s="2" t="s">
        <v>84</v>
      </c>
    </row>
    <row r="2" ht="18" customHeight="1" spans="1:4">
      <c r="A2" s="3" t="s">
        <v>85</v>
      </c>
      <c r="B2" s="3"/>
      <c r="C2" s="3"/>
      <c r="D2" s="3"/>
    </row>
    <row r="3" customHeight="1" spans="1:4">
      <c r="A3" s="2"/>
      <c r="D3" s="1" t="s">
        <v>18</v>
      </c>
    </row>
    <row r="4" ht="31.5" customHeight="1" spans="1:4">
      <c r="A4" s="4" t="s">
        <v>86</v>
      </c>
      <c r="B4" s="5"/>
      <c r="C4" s="4" t="s">
        <v>87</v>
      </c>
      <c r="D4" s="5"/>
    </row>
    <row r="5" ht="19.5" customHeight="1" spans="1:4">
      <c r="A5" s="6" t="s">
        <v>88</v>
      </c>
      <c r="B5" s="6" t="s">
        <v>89</v>
      </c>
      <c r="C5" s="6" t="s">
        <v>88</v>
      </c>
      <c r="D5" s="6" t="s">
        <v>89</v>
      </c>
    </row>
    <row r="6" ht="20.1" customHeight="1" spans="1:4">
      <c r="A6" s="7" t="s">
        <v>90</v>
      </c>
      <c r="B6" s="8">
        <f>SUM(B7,B10:B11,B13:B14)</f>
        <v>63</v>
      </c>
      <c r="C6" s="7" t="s">
        <v>63</v>
      </c>
      <c r="D6" s="8">
        <f>SUM(D7,D10:D13)</f>
        <v>63</v>
      </c>
    </row>
    <row r="7" ht="20.1" customHeight="1" spans="1:4">
      <c r="A7" s="9" t="s">
        <v>91</v>
      </c>
      <c r="B7" s="8">
        <f>SUM(B8:B9)</f>
        <v>63</v>
      </c>
      <c r="C7" s="9" t="s">
        <v>92</v>
      </c>
      <c r="D7" s="8">
        <f>SUM(D8:D9)</f>
        <v>63</v>
      </c>
    </row>
    <row r="8" ht="20.1" customHeight="1" spans="1:4">
      <c r="A8" s="9" t="s">
        <v>93</v>
      </c>
      <c r="B8" s="10">
        <v>63</v>
      </c>
      <c r="C8" s="9" t="s">
        <v>94</v>
      </c>
      <c r="D8" s="10">
        <v>63</v>
      </c>
    </row>
    <row r="9" ht="20.1" customHeight="1" spans="1:4">
      <c r="A9" s="9"/>
      <c r="B9" s="10"/>
      <c r="C9" s="9"/>
      <c r="D9" s="10"/>
    </row>
    <row r="10" ht="20.1" customHeight="1" spans="1:4">
      <c r="A10" s="9"/>
      <c r="B10" s="10"/>
      <c r="C10" s="9"/>
      <c r="D10" s="10"/>
    </row>
    <row r="11" ht="20.1" customHeight="1" spans="1:4">
      <c r="A11" s="9"/>
      <c r="B11" s="10"/>
      <c r="C11" s="9"/>
      <c r="D11" s="10"/>
    </row>
    <row r="12" ht="20.1" customHeight="1" spans="1:4">
      <c r="A12" s="9"/>
      <c r="B12" s="10"/>
      <c r="C12" s="11"/>
      <c r="D12" s="10"/>
    </row>
    <row r="13" ht="20.1" customHeight="1" spans="1:4">
      <c r="A13" s="11"/>
      <c r="B13" s="10"/>
      <c r="C13" s="11"/>
      <c r="D13" s="10"/>
    </row>
    <row r="14" ht="20.1" customHeight="1" spans="1:4">
      <c r="A14" s="11"/>
      <c r="B14" s="10"/>
      <c r="C14" s="11"/>
      <c r="D14" s="10"/>
    </row>
    <row r="15" ht="20.1" customHeight="1" spans="1:4">
      <c r="A15" s="11"/>
      <c r="B15" s="10"/>
      <c r="C15" s="11"/>
      <c r="D15" s="10"/>
    </row>
    <row r="16" ht="20.1" customHeight="1" spans="1:4">
      <c r="A16" s="11"/>
      <c r="B16" s="10"/>
      <c r="C16" s="11"/>
      <c r="D16" s="10"/>
    </row>
    <row r="17" ht="15.75" customHeight="1" spans="1:4">
      <c r="A17" s="11"/>
      <c r="B17" s="10"/>
      <c r="C17" s="11"/>
      <c r="D17" s="10"/>
    </row>
    <row r="18" ht="20.1" customHeight="1" spans="1:4">
      <c r="A18" s="12" t="s">
        <v>95</v>
      </c>
      <c r="B18" s="8">
        <f>SUM(B6:B6)</f>
        <v>63</v>
      </c>
      <c r="C18" s="12" t="s">
        <v>83</v>
      </c>
      <c r="D18" s="8">
        <f>SUM(D6:D6)</f>
        <v>63</v>
      </c>
    </row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</sheetData>
  <mergeCells count="3">
    <mergeCell ref="A2:D2"/>
    <mergeCell ref="A4:B4"/>
    <mergeCell ref="C4:D4"/>
  </mergeCells>
  <printOptions horizontalCentered="1"/>
  <pageMargins left="0.46875" right="0.46875" top="0.588888888888889" bottom="0.46875" header="0.309027777777778" footer="0.309027777777778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封面</vt:lpstr>
      <vt:lpstr>目录</vt:lpstr>
      <vt:lpstr>表一</vt:lpstr>
      <vt:lpstr>表二</vt:lpstr>
      <vt:lpstr>表三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Lenovo</cp:lastModifiedBy>
  <cp:revision>1</cp:revision>
  <dcterms:created xsi:type="dcterms:W3CDTF">2006-02-13T05:15:00Z</dcterms:created>
  <cp:lastPrinted>2018-12-12T10:32:00Z</cp:lastPrinted>
  <dcterms:modified xsi:type="dcterms:W3CDTF">2019-03-07T03:56:36Z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  <property fmtid="{D5CDD505-2E9C-101B-9397-08002B2CF9AE}" pid="3" name="KSORubyTemplateID" linkTarget="0">
    <vt:lpwstr>14</vt:lpwstr>
  </property>
</Properties>
</file>