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  <sheet name="Sheet1" sheetId="5" r:id="rId2"/>
  </sheets>
  <definedNames>
    <definedName name="_xlnm._FilterDatabase" localSheetId="0" hidden="1">附件!$A$5:$N$40</definedName>
    <definedName name="_xlnm.Print_Titles" localSheetId="0">附件!$2:$5</definedName>
    <definedName name="_xlnm.Print_Area" localSheetId="0">附件!$A$1:$N$35</definedName>
  </definedNames>
  <calcPr calcId="144525" concurrentCalc="0"/>
</workbook>
</file>

<file path=xl/sharedStrings.xml><?xml version="1.0" encoding="utf-8"?>
<sst xmlns="http://schemas.openxmlformats.org/spreadsheetml/2006/main" count="318" uniqueCount="203">
  <si>
    <t>附件</t>
  </si>
  <si>
    <t>鲁山县2020年第四批统筹整合使用财政涉农资金项目统计表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</si>
  <si>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</si>
  <si>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</si>
  <si>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</si>
  <si>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</si>
  <si>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</si>
  <si>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</si>
  <si>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</si>
  <si>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</si>
  <si>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</si>
  <si>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</si>
  <si>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</si>
  <si>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</si>
  <si>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</si>
  <si>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</si>
  <si>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</si>
  <si>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</si>
  <si>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仓头乡</t>
  </si>
  <si>
    <t>仓头乡赵窑村村组道路建设项目</t>
  </si>
  <si>
    <t>赵窑村</t>
  </si>
  <si>
    <t>新建道路长725米，宽4.5米，厚0.20米；长1110米，宽3米，厚0.20米，C25混凝土</t>
  </si>
  <si>
    <t>249户（其中贫困户134户）</t>
  </si>
  <si>
    <t>1163人（其中贫困人口557人）</t>
  </si>
  <si>
    <t>平财预〔2019〕807号</t>
  </si>
  <si>
    <t>中央专项</t>
  </si>
  <si>
    <t>县交通局</t>
  </si>
  <si>
    <t>解决群众通行难</t>
  </si>
  <si>
    <t>仓头乡赵竹园村海关路至南坡组道路建设项目</t>
  </si>
  <si>
    <t>赵竹园村</t>
  </si>
  <si>
    <t>新建道路长856米，宽3米，厚0.20米，C25混凝土;新建道路长446米，宽2.5米，厚0.20米，C25混凝土;</t>
  </si>
  <si>
    <t>252户（其中贫困户1285户）</t>
  </si>
  <si>
    <t>65人（其中贫困人口186人）</t>
  </si>
  <si>
    <t>仓头乡刘河村二道沟组、张马组道路建设项目</t>
  </si>
  <si>
    <t>刘河村</t>
  </si>
  <si>
    <t>新建道路长1710米，宽2.5米，厚0.20米，C25混泥土</t>
  </si>
  <si>
    <t>450户（其中贫困户198户）</t>
  </si>
  <si>
    <t>1065人（其中贫困人口665人）</t>
  </si>
  <si>
    <t>观音寺乡</t>
  </si>
  <si>
    <t>观音寺乡太平堡村食用菌大棚项目</t>
  </si>
  <si>
    <t>太平堡村</t>
  </si>
  <si>
    <t>新建食用菌大棚30座，必要的配套水电设施。</t>
  </si>
  <si>
    <t>524户（其中贫困户104户）</t>
  </si>
  <si>
    <t>1976人（其中贫困人口523人）</t>
  </si>
  <si>
    <t>县扶贫办产业组</t>
  </si>
  <si>
    <t>增加集体收入，拓宽贫困群众增收渠道。</t>
  </si>
  <si>
    <t>观音寺乡下孤山村食用菌大棚建设项目</t>
  </si>
  <si>
    <t>下孤山村</t>
  </si>
  <si>
    <t>140户（其中贫困户18户）</t>
  </si>
  <si>
    <t>650人（其中贫困人口50人）</t>
  </si>
  <si>
    <t>观音寺乡竹园村香菇棚建设项目（二期）</t>
  </si>
  <si>
    <t>竹园村</t>
  </si>
  <si>
    <t>新建香菇大棚15座，必要配套的水电设施。</t>
  </si>
  <si>
    <t>300户（其中贫困户60户）</t>
  </si>
  <si>
    <t>1550人（其中贫困人口250人）</t>
  </si>
  <si>
    <t>马楼乡</t>
  </si>
  <si>
    <t>马楼乡虎营村食用菌大棚建设项目（三期）</t>
  </si>
  <si>
    <t>虎营村</t>
  </si>
  <si>
    <t>新建食用菌大棚60座，内棚单栋宽6米，长40米，面积240平方米，骨架使用热镀锌低碳钢材；遮阳网单栋300平方米，总面积18000平方米；直径110UPVC管120米,直径75PE管525米，直径32PE管300米,直径25PE管10620米；YJLV-4X10mm2电缆线长800米及电力配套等。</t>
  </si>
  <si>
    <t>1004户（其中贫困户75户）</t>
  </si>
  <si>
    <t>4327人（其中贫困人口199人）</t>
  </si>
  <si>
    <t>新增24亩香菇种植面积，每亩种植香菇1.4万袋，年新增香菇种植28万袋，每年产出鲜香菇1.4万公斤/亩,按市场价8元/公斤,收益11.2万元/亩，年增加产值224万元。项目实施将带动30户贫困户发展香菇种植产业,带动村级集体经济收入,贫困群众对项目实施效果比较满意。</t>
  </si>
  <si>
    <t>瀼河乡</t>
  </si>
  <si>
    <t>瀼河乡黑石头村香菇深加工项目</t>
  </si>
  <si>
    <t>黑石头村</t>
  </si>
  <si>
    <t>香菇烘干设备2套、一座冷藏库、避雨棚、场地硬化</t>
  </si>
  <si>
    <t>453户（其中贫困户41户）</t>
  </si>
  <si>
    <t>2039人（贫困人口113人）</t>
  </si>
  <si>
    <t>带动贫困户发展，解决村集体收入</t>
  </si>
  <si>
    <t>瓦屋镇</t>
  </si>
  <si>
    <t>瓦屋镇土桥村食用菌大棚建设项目</t>
  </si>
  <si>
    <t>土桥村</t>
  </si>
  <si>
    <t>新建食用菌大棚30座。长40米，宽6米，及其他相关配套设施。</t>
  </si>
  <si>
    <t>5510户（其中贫困户762户）</t>
  </si>
  <si>
    <t>19864人（其中贫困人口2013人）</t>
  </si>
  <si>
    <t>签订带贫协议，由项目经营方每年以项目实际投资规模的10%，带动贫困户务工或者上交村集体由村集体分配，群众满意度97%。</t>
  </si>
  <si>
    <t>下汤镇</t>
  </si>
  <si>
    <t>下汤镇杨家庄村大洼沟组道路建设</t>
  </si>
  <si>
    <t>杨家庄村</t>
  </si>
  <si>
    <t>新建道路2530米，宽3米，厚0.2米，C25砼路面。其中905米为1米宽.</t>
  </si>
  <si>
    <t>56户（其中贫困户12户）</t>
  </si>
  <si>
    <t>267人（其中贫困人口57人）</t>
  </si>
  <si>
    <t>方便群众出行</t>
  </si>
  <si>
    <t>下汤镇杨家庄村李家庄-火神庙组道路建设</t>
  </si>
  <si>
    <t>新建道路1420米，宽3米，厚0.2米，C25砼路面。</t>
  </si>
  <si>
    <t>下汤镇社楼食用菌大棚水电配套</t>
  </si>
  <si>
    <t>社楼村</t>
  </si>
  <si>
    <t>新建深水井一眼及配套水电。</t>
  </si>
  <si>
    <t>295户（贫困户64户）</t>
  </si>
  <si>
    <t>1320人（贫困人口174人）</t>
  </si>
  <si>
    <t>预计年产值100万，受益贫困户174人，人均年收益0.2万元，村集体年收益5万；群众满意度100%。</t>
  </si>
  <si>
    <t>下汤镇竹园沟村扶贫车间配套设施</t>
  </si>
  <si>
    <t>竹园沟村</t>
  </si>
  <si>
    <t>围墙195.2米长、2米高、铁大门、地坪1431.54平方、明棚300平方.</t>
  </si>
  <si>
    <t>405户（其中贫困户111户）</t>
  </si>
  <si>
    <t>1730人（其中贫困人口310人）</t>
  </si>
  <si>
    <t>带动30户贫困户务工增收</t>
  </si>
  <si>
    <t>辛集乡</t>
  </si>
  <si>
    <t>辛集乡三西村产业基地建设项目</t>
  </si>
  <si>
    <t>三西村</t>
  </si>
  <si>
    <t>加工厂1500平方米及配套设施</t>
  </si>
  <si>
    <t>349户（其中贫困户94户）</t>
  </si>
  <si>
    <t>1529人（其中贫困人口345人）</t>
  </si>
  <si>
    <t>库区乡</t>
  </si>
  <si>
    <t>库区乡金沟村香菇种植大棚建设项目（二期）</t>
  </si>
  <si>
    <t>金沟村</t>
  </si>
  <si>
    <t>新建宽6米，长40米大棚共计60个，配套香菇架及遮阳网棚，水电等。</t>
  </si>
  <si>
    <t>396户（其中贫困户46户）</t>
  </si>
  <si>
    <t>1722人（贫困人口138人）</t>
  </si>
  <si>
    <t>增加贫困户务工收入每人每年不低于5000元</t>
  </si>
  <si>
    <t>熊背乡</t>
  </si>
  <si>
    <t>熊背乡草店村护庄堤及老桥修复项目</t>
  </si>
  <si>
    <t>草店村</t>
  </si>
  <si>
    <t>护庄堤长100米，修复老桥一座</t>
  </si>
  <si>
    <t>240户（其中贫困户96户）</t>
  </si>
  <si>
    <t>840人（其中贫困人口320人）</t>
  </si>
  <si>
    <t>保护村庄安全</t>
  </si>
  <si>
    <t>熊背乡大年沟村护庄堤项目</t>
  </si>
  <si>
    <t>大年沟村</t>
  </si>
  <si>
    <t>大年沟护堤长485米，新建拦河坝长8米</t>
  </si>
  <si>
    <t>65户（其中贫困户25户）</t>
  </si>
  <si>
    <t>210人（其中贫困人口60人）</t>
  </si>
  <si>
    <t>平财预〔2019〕859号112万元
平财预〔2020〕847号27.05万元</t>
  </si>
  <si>
    <t xml:space="preserve">省级统筹
</t>
  </si>
  <si>
    <t>县水利局</t>
  </si>
  <si>
    <t>尧山镇</t>
  </si>
  <si>
    <t>尧山镇马公店村灌溉渠项目</t>
  </si>
  <si>
    <t>马公店村老店组</t>
  </si>
  <si>
    <t>新建混凝土渠道长300米、修补渠道85米、新建毛石渠道166米</t>
  </si>
  <si>
    <t>70户（其中贫困户10户）</t>
  </si>
  <si>
    <t>283人（其中贫困人口18人）</t>
  </si>
  <si>
    <t>平财预〔2019〕859号</t>
  </si>
  <si>
    <t>中央统筹</t>
  </si>
  <si>
    <t>该项目建成后受益70户283人，其中贫困户10户18人的耕地灌溉，提升群众的生产生活质量</t>
  </si>
  <si>
    <t>尧山镇新庄村灌溉渠项目</t>
  </si>
  <si>
    <t>新庄村</t>
  </si>
  <si>
    <t>新建灌溉渠长450米</t>
  </si>
  <si>
    <t>59户（其中贫困户10户）</t>
  </si>
  <si>
    <t>276人（其中贫困人口28人）</t>
  </si>
  <si>
    <t>该项目建成后能解决群众的灌溉耕地问题，受益群众59户276人，其中贫困户10户28人，灌溉耕地10亩</t>
  </si>
  <si>
    <t>尧山镇霍庄村道路扩宽项目</t>
  </si>
  <si>
    <t>霍庄村</t>
  </si>
  <si>
    <t>主路道路长2331米扩宽至4.5米、厚0.2米；支路道路长226米扩宽至3.5米、厚0.2米</t>
  </si>
  <si>
    <t>32户（其中贫困户7户）</t>
  </si>
  <si>
    <t>197人（其中贫困人口20人）</t>
  </si>
  <si>
    <t>该项目建成后能有效解决霍庄村群众的行路难问题，受益霍庄村32户197人，其中贫困户7户20人，提升群众的生产生活质量</t>
  </si>
  <si>
    <t>张店乡</t>
  </si>
  <si>
    <t>张店乡界板沟村养殖基地机井设施建设项目</t>
  </si>
  <si>
    <t>界板沟村</t>
  </si>
  <si>
    <t>新打机井1眼，进深290米，及配套工程</t>
  </si>
  <si>
    <t>17户（其中贫困户6户）</t>
  </si>
  <si>
    <t>80人（其中贫困人口25人）</t>
  </si>
  <si>
    <t>解决该养殖基地的生产、生活用水问题</t>
  </si>
  <si>
    <t>张店乡马村张庄玻璃温室大棚建设项目</t>
  </si>
  <si>
    <t>马村</t>
  </si>
  <si>
    <t>建设玻璃温室大棚2016㎡及配套设施</t>
  </si>
  <si>
    <t>67户（其中贫困户9户）</t>
  </si>
  <si>
    <t>300人（其中贫困人口39人）</t>
  </si>
  <si>
    <t>流转土地面积250亩，每年每亩增收1000元，带动贫困户就业，年收入18000元左右。</t>
  </si>
  <si>
    <t>张店乡邢沟村养殖基地机井井设施建设项目</t>
  </si>
  <si>
    <t>邢沟村</t>
  </si>
  <si>
    <t>20户（其中贫困户7户）</t>
  </si>
  <si>
    <t>96人（其中贫困人口28人）</t>
  </si>
  <si>
    <t>张店乡白象店村温室大棚建设项目</t>
  </si>
  <si>
    <t>白象店村</t>
  </si>
  <si>
    <t>建设温室大棚10座4000㎡及配套设施</t>
  </si>
  <si>
    <t>686户（其中贫困户101户）</t>
  </si>
  <si>
    <t>3236人（其中贫困人口287人）</t>
  </si>
  <si>
    <t>增加村集体及贫困户收入，带动贫困户脱贫</t>
  </si>
  <si>
    <t>张良镇</t>
  </si>
  <si>
    <t>张良镇东营村蔬菜大棚项目</t>
  </si>
  <si>
    <t>东营村</t>
  </si>
  <si>
    <t>蔬菜连体大棚</t>
  </si>
  <si>
    <t>62户（其中贫困户10户）</t>
  </si>
  <si>
    <t>230人（其中贫困人口15人）</t>
  </si>
  <si>
    <t>为扶贫基地提供产业设施，带动当地经济发展，引领贫困人口脱贫致富，增加村集体经济收入</t>
  </si>
  <si>
    <t>张良镇前营村蔬菜大棚项目</t>
  </si>
  <si>
    <t>前营村</t>
  </si>
  <si>
    <t>背孜乡</t>
  </si>
  <si>
    <t>背孜乡上孤山村罗村组至砖瓦沟组道路硬化项目</t>
  </si>
  <si>
    <t>上孤山村</t>
  </si>
  <si>
    <t>新建4米宽0.2米厚路面1450米，3米宽0.15米厚路面210米，均高3.5米浆切石护堰75米，均高3.55米浆切石护堰100米</t>
  </si>
  <si>
    <t>73户（其中贫困户19户）</t>
  </si>
  <si>
    <t>286人（其中贫困人口87人）</t>
  </si>
  <si>
    <t>赵村镇</t>
  </si>
  <si>
    <t>赵村镇桑盘村组通道路</t>
  </si>
  <si>
    <t>桑盘村</t>
  </si>
  <si>
    <t>沥青混凝土道路总长 3322米宽4米，护堰长30米，高5.5米</t>
  </si>
  <si>
    <t>72户（其中贫困户50户）</t>
  </si>
  <si>
    <t>257人（其中贫困人口139人）</t>
  </si>
  <si>
    <t>解决群众出行难问题</t>
  </si>
  <si>
    <t>瓦屋镇刘相公村除氟设备和张官营水厂水质检测设备购置项目</t>
  </si>
  <si>
    <t>张官营镇、瓦屋镇刘相公村</t>
  </si>
  <si>
    <t>除氟设备1套和水质检车设备3套</t>
  </si>
  <si>
    <t>315户（其中贫困户1258户）</t>
  </si>
  <si>
    <t>110人（贫困户296人）</t>
  </si>
  <si>
    <t xml:space="preserve">县水利局 </t>
  </si>
  <si>
    <t>改善群众饮水条件，使群众饮水安全</t>
  </si>
  <si>
    <t>合计</t>
  </si>
  <si>
    <t>是</t>
  </si>
  <si>
    <t>11953户（其中贫困户2090户）</t>
  </si>
  <si>
    <t>51500人（贫困户7472人）</t>
  </si>
  <si>
    <t xml:space="preserve">水利局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</si>
</sst>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d&quot;日&quot;;@"/>
    <numFmt numFmtId="177" formatCode="0.00;[Red]0.00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21" fillId="2" borderId="3" applyNumberFormat="0" applyAlignment="0" applyProtection="0">
      <alignment vertical="center"/>
    </xf>
    <xf numFmtId="0" fontId="30" fillId="23" borderId="9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9" fillId="0" borderId="0">
      <alignment vertical="center"/>
    </xf>
    <xf numFmtId="0" fontId="14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10" fillId="0" borderId="0"/>
    <xf numFmtId="0" fontId="10" fillId="0" borderId="0"/>
    <xf numFmtId="0" fontId="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31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0" xfId="0" applyNumberFormat="1" applyFont="1" applyFill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abSelected="1" view="pageBreakPreview" zoomScale="80" zoomScaleNormal="100" zoomScaleSheetLayoutView="80" workbookViewId="0">
      <pane ySplit="5" topLeftCell="A30" activePane="bottomLeft" state="frozen"/>
      <selection/>
      <selection pane="bottomLeft" activeCell="I41" sqref="I41"/>
    </sheetView>
  </sheetViews>
  <sheetFormatPr defaultColWidth="9" defaultRowHeight="13.5"/>
  <cols>
    <col min="1" max="1" width="5.875" style="1" customWidth="1"/>
    <col min="2" max="2" width="10.0166666666667" style="1" customWidth="1"/>
    <col min="3" max="3" width="26.4666666666667" style="1" customWidth="1"/>
    <col min="4" max="4" width="13.3333333333333" style="1" customWidth="1"/>
    <col min="5" max="5" width="12.5" style="1" customWidth="1"/>
    <col min="6" max="6" width="34.4416666666667" style="1" customWidth="1"/>
    <col min="7" max="7" width="15.275" style="1" customWidth="1"/>
    <col min="8" max="9" width="15" style="1" customWidth="1"/>
    <col min="10" max="10" width="20.5916666666667" style="1" customWidth="1"/>
    <col min="11" max="11" width="20.1333333333333" style="1" customWidth="1"/>
    <col min="12" max="12" width="10" style="1" customWidth="1"/>
    <col min="13" max="13" width="26.1" style="1" customWidth="1"/>
    <col min="14" max="14" width="9" style="1"/>
    <col min="15" max="16" width="9" style="1" customWidth="1"/>
    <col min="17" max="17" width="9.375" style="1"/>
    <col min="18" max="16384" width="9" style="1"/>
  </cols>
  <sheetData>
    <row r="1" ht="22" customHeight="1" spans="1:2">
      <c r="A1" s="4" t="s">
        <v>0</v>
      </c>
      <c r="B1" s="5"/>
    </row>
    <row r="2" ht="22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0" customHeight="1" spans="1:13">
      <c r="A3" s="7"/>
      <c r="B3" s="7"/>
      <c r="C3" s="7"/>
      <c r="D3" s="7"/>
      <c r="E3" s="7"/>
      <c r="F3" s="7"/>
      <c r="G3" s="7"/>
      <c r="H3" s="7"/>
      <c r="I3" s="7"/>
      <c r="J3" s="10"/>
      <c r="K3" s="11" t="s">
        <v>2</v>
      </c>
      <c r="L3" s="11"/>
      <c r="M3" s="11"/>
    </row>
    <row r="4" ht="27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12" t="s">
        <v>11</v>
      </c>
      <c r="K4" s="8" t="s">
        <v>12</v>
      </c>
      <c r="L4" s="8" t="s">
        <v>13</v>
      </c>
      <c r="M4" s="8" t="s">
        <v>14</v>
      </c>
      <c r="N4" s="13" t="s">
        <v>15</v>
      </c>
    </row>
    <row r="5" ht="27" customHeight="1" spans="1:14">
      <c r="A5" s="8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2"/>
      <c r="K5" s="8"/>
      <c r="L5" s="8"/>
      <c r="M5" s="8"/>
      <c r="N5" s="13"/>
    </row>
    <row r="6" s="1" customFormat="1" ht="60" customHeight="1" spans="1:17">
      <c r="A6" s="2">
        <v>1</v>
      </c>
      <c r="B6" s="2" t="s">
        <v>18</v>
      </c>
      <c r="C6" s="2" t="s">
        <v>19</v>
      </c>
      <c r="D6" s="2" t="s">
        <v>20</v>
      </c>
      <c r="E6" s="9">
        <v>119.48</v>
      </c>
      <c r="F6" s="9" t="s">
        <v>21</v>
      </c>
      <c r="G6" s="3">
        <v>44012</v>
      </c>
      <c r="H6" s="2" t="s">
        <v>22</v>
      </c>
      <c r="I6" s="2" t="s">
        <v>23</v>
      </c>
      <c r="J6" s="9" t="s">
        <v>24</v>
      </c>
      <c r="K6" s="9" t="s">
        <v>25</v>
      </c>
      <c r="L6" s="2" t="s">
        <v>26</v>
      </c>
      <c r="M6" s="2" t="s">
        <v>27</v>
      </c>
      <c r="N6" s="2"/>
      <c r="O6" s="14">
        <v>0.03</v>
      </c>
      <c r="P6" s="1">
        <f>E6*O6</f>
        <v>3.5844</v>
      </c>
      <c r="Q6" s="1">
        <f>E6+P6</f>
        <v>123.0644</v>
      </c>
    </row>
    <row r="7" s="1" customFormat="1" ht="60" customHeight="1" spans="1:17">
      <c r="A7" s="2">
        <v>2</v>
      </c>
      <c r="B7" s="2" t="s">
        <v>18</v>
      </c>
      <c r="C7" s="2" t="s">
        <v>28</v>
      </c>
      <c r="D7" s="2" t="s">
        <v>29</v>
      </c>
      <c r="E7" s="9">
        <v>65.03</v>
      </c>
      <c r="F7" s="9" t="s">
        <v>30</v>
      </c>
      <c r="G7" s="3">
        <v>44012</v>
      </c>
      <c r="H7" s="2" t="s">
        <v>31</v>
      </c>
      <c r="I7" s="2" t="s">
        <v>32</v>
      </c>
      <c r="J7" s="9" t="s">
        <v>24</v>
      </c>
      <c r="K7" s="9" t="s">
        <v>25</v>
      </c>
      <c r="L7" s="2" t="s">
        <v>26</v>
      </c>
      <c r="M7" s="2" t="s">
        <v>27</v>
      </c>
      <c r="N7" s="2"/>
      <c r="O7" s="1">
        <v>0.03</v>
      </c>
      <c r="P7" s="1">
        <f t="shared" ref="P7:P34" si="0">E7*O7</f>
        <v>1.9509</v>
      </c>
      <c r="Q7" s="1">
        <f t="shared" ref="Q7:Q34" si="1">E7+P7</f>
        <v>66.9809</v>
      </c>
    </row>
    <row r="8" s="1" customFormat="1" ht="60" customHeight="1" spans="1:17">
      <c r="A8" s="2">
        <v>3</v>
      </c>
      <c r="B8" s="2" t="s">
        <v>18</v>
      </c>
      <c r="C8" s="2" t="s">
        <v>33</v>
      </c>
      <c r="D8" s="2" t="s">
        <v>34</v>
      </c>
      <c r="E8" s="9">
        <v>76.28</v>
      </c>
      <c r="F8" s="9" t="s">
        <v>35</v>
      </c>
      <c r="G8" s="3">
        <v>44012</v>
      </c>
      <c r="H8" s="2" t="s">
        <v>36</v>
      </c>
      <c r="I8" s="2" t="s">
        <v>37</v>
      </c>
      <c r="J8" s="9" t="s">
        <v>24</v>
      </c>
      <c r="K8" s="9" t="s">
        <v>25</v>
      </c>
      <c r="L8" s="2" t="s">
        <v>26</v>
      </c>
      <c r="M8" s="2" t="s">
        <v>27</v>
      </c>
      <c r="N8" s="2"/>
      <c r="O8" s="1">
        <v>0.03</v>
      </c>
      <c r="P8" s="1">
        <f t="shared" si="0"/>
        <v>2.2884</v>
      </c>
      <c r="Q8" s="1">
        <f t="shared" si="1"/>
        <v>78.5684</v>
      </c>
    </row>
    <row r="9" s="1" customFormat="1" ht="60" customHeight="1" spans="1:17">
      <c r="A9" s="2">
        <v>4</v>
      </c>
      <c r="B9" s="2" t="s">
        <v>38</v>
      </c>
      <c r="C9" s="2" t="s">
        <v>39</v>
      </c>
      <c r="D9" s="2" t="s">
        <v>40</v>
      </c>
      <c r="E9" s="2">
        <v>154.27</v>
      </c>
      <c r="F9" s="2" t="s">
        <v>41</v>
      </c>
      <c r="G9" s="3">
        <v>44012</v>
      </c>
      <c r="H9" s="2" t="s">
        <v>42</v>
      </c>
      <c r="I9" s="2" t="s">
        <v>43</v>
      </c>
      <c r="J9" s="9" t="s">
        <v>24</v>
      </c>
      <c r="K9" s="9" t="s">
        <v>25</v>
      </c>
      <c r="L9" s="2" t="s">
        <v>44</v>
      </c>
      <c r="M9" s="2" t="s">
        <v>45</v>
      </c>
      <c r="N9" s="2"/>
      <c r="O9" s="1">
        <v>0.03</v>
      </c>
      <c r="P9" s="1">
        <f t="shared" si="0"/>
        <v>4.6281</v>
      </c>
      <c r="Q9" s="1">
        <f t="shared" si="1"/>
        <v>158.8981</v>
      </c>
    </row>
    <row r="10" s="1" customFormat="1" ht="60" customHeight="1" spans="1:17">
      <c r="A10" s="2">
        <v>5</v>
      </c>
      <c r="B10" s="2" t="s">
        <v>38</v>
      </c>
      <c r="C10" s="2" t="s">
        <v>46</v>
      </c>
      <c r="D10" s="2" t="s">
        <v>47</v>
      </c>
      <c r="E10" s="2">
        <v>169.76</v>
      </c>
      <c r="F10" s="2" t="s">
        <v>41</v>
      </c>
      <c r="G10" s="3">
        <v>44012</v>
      </c>
      <c r="H10" s="2" t="s">
        <v>48</v>
      </c>
      <c r="I10" s="2" t="s">
        <v>49</v>
      </c>
      <c r="J10" s="9" t="s">
        <v>24</v>
      </c>
      <c r="K10" s="9" t="s">
        <v>25</v>
      </c>
      <c r="L10" s="2" t="s">
        <v>44</v>
      </c>
      <c r="M10" s="2" t="s">
        <v>45</v>
      </c>
      <c r="N10" s="2"/>
      <c r="O10" s="1">
        <v>0.03</v>
      </c>
      <c r="P10" s="1">
        <f t="shared" si="0"/>
        <v>5.0928</v>
      </c>
      <c r="Q10" s="1">
        <f t="shared" si="1"/>
        <v>174.8528</v>
      </c>
    </row>
    <row r="11" s="1" customFormat="1" ht="60" customHeight="1" spans="1:17">
      <c r="A11" s="2">
        <v>6</v>
      </c>
      <c r="B11" s="2" t="s">
        <v>38</v>
      </c>
      <c r="C11" s="2" t="s">
        <v>50</v>
      </c>
      <c r="D11" s="2" t="s">
        <v>51</v>
      </c>
      <c r="E11" s="2">
        <v>77.65</v>
      </c>
      <c r="F11" s="2" t="s">
        <v>52</v>
      </c>
      <c r="G11" s="3">
        <v>44012</v>
      </c>
      <c r="H11" s="2" t="s">
        <v>53</v>
      </c>
      <c r="I11" s="2" t="s">
        <v>54</v>
      </c>
      <c r="J11" s="9" t="s">
        <v>24</v>
      </c>
      <c r="K11" s="9" t="s">
        <v>25</v>
      </c>
      <c r="L11" s="2" t="s">
        <v>44</v>
      </c>
      <c r="M11" s="2" t="s">
        <v>45</v>
      </c>
      <c r="N11" s="2"/>
      <c r="O11" s="1">
        <v>0.03</v>
      </c>
      <c r="P11" s="1">
        <f t="shared" si="0"/>
        <v>2.3295</v>
      </c>
      <c r="Q11" s="1">
        <f t="shared" si="1"/>
        <v>79.9795</v>
      </c>
    </row>
    <row r="12" s="1" customFormat="1" ht="142" customHeight="1" spans="1:17">
      <c r="A12" s="2">
        <v>7</v>
      </c>
      <c r="B12" s="2" t="s">
        <v>55</v>
      </c>
      <c r="C12" s="2" t="s">
        <v>56</v>
      </c>
      <c r="D12" s="2" t="s">
        <v>57</v>
      </c>
      <c r="E12" s="2">
        <v>397.08</v>
      </c>
      <c r="F12" s="2" t="s">
        <v>58</v>
      </c>
      <c r="G12" s="3">
        <v>44012</v>
      </c>
      <c r="H12" s="2" t="s">
        <v>59</v>
      </c>
      <c r="I12" s="2" t="s">
        <v>60</v>
      </c>
      <c r="J12" s="9" t="s">
        <v>24</v>
      </c>
      <c r="K12" s="9" t="s">
        <v>25</v>
      </c>
      <c r="L12" s="2" t="s">
        <v>44</v>
      </c>
      <c r="M12" s="2" t="s">
        <v>61</v>
      </c>
      <c r="N12" s="2"/>
      <c r="O12" s="1">
        <v>0.03</v>
      </c>
      <c r="P12" s="1">
        <f t="shared" si="0"/>
        <v>11.9124</v>
      </c>
      <c r="Q12" s="1">
        <f t="shared" si="1"/>
        <v>408.9924</v>
      </c>
    </row>
    <row r="13" s="1" customFormat="1" ht="60" customHeight="1" spans="1:17">
      <c r="A13" s="2">
        <v>8</v>
      </c>
      <c r="B13" s="2" t="s">
        <v>62</v>
      </c>
      <c r="C13" s="2" t="s">
        <v>63</v>
      </c>
      <c r="D13" s="2" t="s">
        <v>64</v>
      </c>
      <c r="E13" s="2">
        <v>51.5</v>
      </c>
      <c r="F13" s="2" t="s">
        <v>65</v>
      </c>
      <c r="G13" s="3">
        <v>44012</v>
      </c>
      <c r="H13" s="2" t="s">
        <v>66</v>
      </c>
      <c r="I13" s="2" t="s">
        <v>67</v>
      </c>
      <c r="J13" s="9" t="s">
        <v>24</v>
      </c>
      <c r="K13" s="9" t="s">
        <v>25</v>
      </c>
      <c r="L13" s="2" t="s">
        <v>44</v>
      </c>
      <c r="M13" s="2" t="s">
        <v>68</v>
      </c>
      <c r="N13" s="2"/>
      <c r="O13" s="1">
        <v>0.03</v>
      </c>
      <c r="P13" s="1">
        <f t="shared" si="0"/>
        <v>1.545</v>
      </c>
      <c r="Q13" s="1">
        <f t="shared" si="1"/>
        <v>53.045</v>
      </c>
    </row>
    <row r="14" s="1" customFormat="1" ht="74" customHeight="1" spans="1:17">
      <c r="A14" s="2">
        <v>9</v>
      </c>
      <c r="B14" s="2" t="s">
        <v>69</v>
      </c>
      <c r="C14" s="2" t="s">
        <v>70</v>
      </c>
      <c r="D14" s="2" t="s">
        <v>71</v>
      </c>
      <c r="E14" s="2">
        <v>213.12</v>
      </c>
      <c r="F14" s="2" t="s">
        <v>72</v>
      </c>
      <c r="G14" s="3">
        <v>44012</v>
      </c>
      <c r="H14" s="2" t="s">
        <v>73</v>
      </c>
      <c r="I14" s="2" t="s">
        <v>74</v>
      </c>
      <c r="J14" s="9" t="s">
        <v>24</v>
      </c>
      <c r="K14" s="9" t="s">
        <v>25</v>
      </c>
      <c r="L14" s="2" t="s">
        <v>44</v>
      </c>
      <c r="M14" s="2" t="s">
        <v>75</v>
      </c>
      <c r="N14" s="2"/>
      <c r="O14" s="1">
        <v>0.03</v>
      </c>
      <c r="P14" s="1">
        <f t="shared" si="0"/>
        <v>6.3936</v>
      </c>
      <c r="Q14" s="1">
        <f t="shared" si="1"/>
        <v>219.5136</v>
      </c>
    </row>
    <row r="15" s="1" customFormat="1" ht="60" customHeight="1" spans="1:17">
      <c r="A15" s="2">
        <v>10</v>
      </c>
      <c r="B15" s="2" t="s">
        <v>76</v>
      </c>
      <c r="C15" s="2" t="s">
        <v>77</v>
      </c>
      <c r="D15" s="2" t="s">
        <v>78</v>
      </c>
      <c r="E15" s="2">
        <v>104.98</v>
      </c>
      <c r="F15" s="2" t="s">
        <v>79</v>
      </c>
      <c r="G15" s="3">
        <v>44012</v>
      </c>
      <c r="H15" s="2" t="s">
        <v>80</v>
      </c>
      <c r="I15" s="2" t="s">
        <v>81</v>
      </c>
      <c r="J15" s="9" t="s">
        <v>24</v>
      </c>
      <c r="K15" s="9" t="s">
        <v>25</v>
      </c>
      <c r="L15" s="2" t="s">
        <v>26</v>
      </c>
      <c r="M15" s="2" t="s">
        <v>82</v>
      </c>
      <c r="N15" s="2"/>
      <c r="O15" s="1">
        <v>0.03</v>
      </c>
      <c r="P15" s="1">
        <f t="shared" si="0"/>
        <v>3.1494</v>
      </c>
      <c r="Q15" s="1">
        <f t="shared" si="1"/>
        <v>108.1294</v>
      </c>
    </row>
    <row r="16" s="1" customFormat="1" ht="60" customHeight="1" spans="1:17">
      <c r="A16" s="2">
        <v>11</v>
      </c>
      <c r="B16" s="2" t="s">
        <v>76</v>
      </c>
      <c r="C16" s="2" t="s">
        <v>83</v>
      </c>
      <c r="D16" s="2" t="s">
        <v>78</v>
      </c>
      <c r="E16" s="2">
        <v>77.04</v>
      </c>
      <c r="F16" s="2" t="s">
        <v>84</v>
      </c>
      <c r="G16" s="3">
        <v>44012</v>
      </c>
      <c r="H16" s="2" t="s">
        <v>80</v>
      </c>
      <c r="I16" s="2" t="s">
        <v>81</v>
      </c>
      <c r="J16" s="9" t="s">
        <v>24</v>
      </c>
      <c r="K16" s="9" t="s">
        <v>25</v>
      </c>
      <c r="L16" s="2" t="s">
        <v>26</v>
      </c>
      <c r="M16" s="2" t="s">
        <v>82</v>
      </c>
      <c r="N16" s="2"/>
      <c r="O16" s="1">
        <v>0.03</v>
      </c>
      <c r="P16" s="1">
        <f t="shared" si="0"/>
        <v>2.3112</v>
      </c>
      <c r="Q16" s="1">
        <f t="shared" si="1"/>
        <v>79.3512</v>
      </c>
    </row>
    <row r="17" s="1" customFormat="1" ht="60" customHeight="1" spans="1:17">
      <c r="A17" s="2">
        <v>12</v>
      </c>
      <c r="B17" s="2" t="s">
        <v>76</v>
      </c>
      <c r="C17" s="2" t="s">
        <v>85</v>
      </c>
      <c r="D17" s="2" t="s">
        <v>86</v>
      </c>
      <c r="E17" s="2">
        <v>33.13</v>
      </c>
      <c r="F17" s="2" t="s">
        <v>87</v>
      </c>
      <c r="G17" s="3">
        <v>44012</v>
      </c>
      <c r="H17" s="2" t="s">
        <v>88</v>
      </c>
      <c r="I17" s="2" t="s">
        <v>89</v>
      </c>
      <c r="J17" s="9" t="s">
        <v>24</v>
      </c>
      <c r="K17" s="9" t="s">
        <v>25</v>
      </c>
      <c r="L17" s="2" t="s">
        <v>44</v>
      </c>
      <c r="M17" s="2" t="s">
        <v>90</v>
      </c>
      <c r="N17" s="2"/>
      <c r="O17" s="1">
        <v>0.03</v>
      </c>
      <c r="P17" s="1">
        <f t="shared" si="0"/>
        <v>0.9939</v>
      </c>
      <c r="Q17" s="1">
        <f t="shared" si="1"/>
        <v>34.1239</v>
      </c>
    </row>
    <row r="18" s="1" customFormat="1" ht="60" customHeight="1" spans="1:17">
      <c r="A18" s="2">
        <v>13</v>
      </c>
      <c r="B18" s="2" t="s">
        <v>76</v>
      </c>
      <c r="C18" s="2" t="s">
        <v>91</v>
      </c>
      <c r="D18" s="2" t="s">
        <v>92</v>
      </c>
      <c r="E18" s="2">
        <v>48.98</v>
      </c>
      <c r="F18" s="2" t="s">
        <v>93</v>
      </c>
      <c r="G18" s="3">
        <v>44012</v>
      </c>
      <c r="H18" s="2" t="s">
        <v>94</v>
      </c>
      <c r="I18" s="2" t="s">
        <v>95</v>
      </c>
      <c r="J18" s="9" t="s">
        <v>24</v>
      </c>
      <c r="K18" s="9" t="s">
        <v>25</v>
      </c>
      <c r="L18" s="2" t="s">
        <v>44</v>
      </c>
      <c r="M18" s="2" t="s">
        <v>96</v>
      </c>
      <c r="N18" s="2"/>
      <c r="O18" s="1">
        <v>0.03</v>
      </c>
      <c r="P18" s="1">
        <f t="shared" si="0"/>
        <v>1.4694</v>
      </c>
      <c r="Q18" s="1">
        <f t="shared" si="1"/>
        <v>50.4494</v>
      </c>
    </row>
    <row r="19" s="1" customFormat="1" ht="60" customHeight="1" spans="1:17">
      <c r="A19" s="2">
        <v>14</v>
      </c>
      <c r="B19" s="2" t="s">
        <v>97</v>
      </c>
      <c r="C19" s="2" t="s">
        <v>98</v>
      </c>
      <c r="D19" s="2" t="s">
        <v>99</v>
      </c>
      <c r="E19" s="2">
        <v>247.2</v>
      </c>
      <c r="F19" s="2" t="s">
        <v>100</v>
      </c>
      <c r="G19" s="3">
        <v>44012</v>
      </c>
      <c r="H19" s="2" t="s">
        <v>101</v>
      </c>
      <c r="I19" s="2" t="s">
        <v>102</v>
      </c>
      <c r="J19" s="9" t="s">
        <v>24</v>
      </c>
      <c r="K19" s="9" t="s">
        <v>25</v>
      </c>
      <c r="L19" s="2" t="s">
        <v>44</v>
      </c>
      <c r="M19" s="2" t="s">
        <v>68</v>
      </c>
      <c r="N19" s="2"/>
      <c r="O19" s="1">
        <v>0.03</v>
      </c>
      <c r="P19" s="1">
        <f t="shared" si="0"/>
        <v>7.416</v>
      </c>
      <c r="Q19" s="1">
        <f t="shared" si="1"/>
        <v>254.616</v>
      </c>
    </row>
    <row r="20" s="1" customFormat="1" ht="60" customHeight="1" spans="1:17">
      <c r="A20" s="2">
        <v>15</v>
      </c>
      <c r="B20" s="2" t="s">
        <v>103</v>
      </c>
      <c r="C20" s="2" t="s">
        <v>104</v>
      </c>
      <c r="D20" s="2" t="s">
        <v>105</v>
      </c>
      <c r="E20" s="2">
        <v>396.85</v>
      </c>
      <c r="F20" s="2" t="s">
        <v>106</v>
      </c>
      <c r="G20" s="3">
        <v>44012</v>
      </c>
      <c r="H20" s="2" t="s">
        <v>107</v>
      </c>
      <c r="I20" s="2" t="s">
        <v>108</v>
      </c>
      <c r="J20" s="9" t="s">
        <v>24</v>
      </c>
      <c r="K20" s="9" t="s">
        <v>25</v>
      </c>
      <c r="L20" s="2" t="s">
        <v>44</v>
      </c>
      <c r="M20" s="2" t="s">
        <v>109</v>
      </c>
      <c r="N20" s="2"/>
      <c r="O20" s="1">
        <v>0.03</v>
      </c>
      <c r="P20" s="1">
        <f t="shared" si="0"/>
        <v>11.9055</v>
      </c>
      <c r="Q20" s="1">
        <f t="shared" si="1"/>
        <v>408.7555</v>
      </c>
    </row>
    <row r="21" s="1" customFormat="1" ht="60" customHeight="1" spans="1:17">
      <c r="A21" s="2">
        <v>16</v>
      </c>
      <c r="B21" s="2" t="s">
        <v>110</v>
      </c>
      <c r="C21" s="2" t="s">
        <v>111</v>
      </c>
      <c r="D21" s="2" t="s">
        <v>112</v>
      </c>
      <c r="E21" s="2">
        <v>78.28</v>
      </c>
      <c r="F21" s="2" t="s">
        <v>113</v>
      </c>
      <c r="G21" s="3">
        <v>44012</v>
      </c>
      <c r="H21" s="2" t="s">
        <v>114</v>
      </c>
      <c r="I21" s="2" t="s">
        <v>115</v>
      </c>
      <c r="J21" s="9" t="s">
        <v>24</v>
      </c>
      <c r="K21" s="9" t="s">
        <v>25</v>
      </c>
      <c r="L21" s="2" t="s">
        <v>26</v>
      </c>
      <c r="M21" s="2" t="s">
        <v>116</v>
      </c>
      <c r="N21" s="2"/>
      <c r="O21" s="1">
        <v>0.03</v>
      </c>
      <c r="P21" s="1">
        <f t="shared" si="0"/>
        <v>2.3484</v>
      </c>
      <c r="Q21" s="1">
        <f t="shared" si="1"/>
        <v>80.6284</v>
      </c>
    </row>
    <row r="22" s="1" customFormat="1" ht="60" customHeight="1" spans="1:17">
      <c r="A22" s="2">
        <v>17</v>
      </c>
      <c r="B22" s="2" t="s">
        <v>110</v>
      </c>
      <c r="C22" s="2" t="s">
        <v>117</v>
      </c>
      <c r="D22" s="2" t="s">
        <v>118</v>
      </c>
      <c r="E22" s="2">
        <v>139.05</v>
      </c>
      <c r="F22" s="2" t="s">
        <v>119</v>
      </c>
      <c r="G22" s="3">
        <v>44012</v>
      </c>
      <c r="H22" s="2" t="s">
        <v>120</v>
      </c>
      <c r="I22" s="2" t="s">
        <v>121</v>
      </c>
      <c r="J22" s="9" t="s">
        <v>122</v>
      </c>
      <c r="K22" s="9" t="s">
        <v>123</v>
      </c>
      <c r="L22" s="2" t="s">
        <v>124</v>
      </c>
      <c r="M22" s="2" t="s">
        <v>116</v>
      </c>
      <c r="N22" s="2"/>
      <c r="O22" s="1">
        <v>0.03</v>
      </c>
      <c r="P22" s="1">
        <f t="shared" si="0"/>
        <v>4.1715</v>
      </c>
      <c r="Q22" s="1">
        <f t="shared" si="1"/>
        <v>143.2215</v>
      </c>
    </row>
    <row r="23" s="1" customFormat="1" ht="65" customHeight="1" spans="1:17">
      <c r="A23" s="2">
        <v>18</v>
      </c>
      <c r="B23" s="2" t="s">
        <v>125</v>
      </c>
      <c r="C23" s="2" t="s">
        <v>126</v>
      </c>
      <c r="D23" s="2" t="s">
        <v>127</v>
      </c>
      <c r="E23" s="2">
        <v>23.69</v>
      </c>
      <c r="F23" s="2" t="s">
        <v>128</v>
      </c>
      <c r="G23" s="3">
        <v>44012</v>
      </c>
      <c r="H23" s="2" t="s">
        <v>129</v>
      </c>
      <c r="I23" s="2" t="s">
        <v>130</v>
      </c>
      <c r="J23" s="9" t="s">
        <v>131</v>
      </c>
      <c r="K23" s="9" t="s">
        <v>132</v>
      </c>
      <c r="L23" s="2" t="s">
        <v>124</v>
      </c>
      <c r="M23" s="2" t="s">
        <v>133</v>
      </c>
      <c r="N23" s="2"/>
      <c r="O23" s="1">
        <v>0.03</v>
      </c>
      <c r="P23" s="1">
        <f t="shared" si="0"/>
        <v>0.7107</v>
      </c>
      <c r="Q23" s="1">
        <f t="shared" si="1"/>
        <v>24.4007</v>
      </c>
    </row>
    <row r="24" s="1" customFormat="1" ht="64" customHeight="1" spans="1:17">
      <c r="A24" s="2">
        <v>19</v>
      </c>
      <c r="B24" s="2" t="s">
        <v>125</v>
      </c>
      <c r="C24" s="2" t="s">
        <v>134</v>
      </c>
      <c r="D24" s="2" t="s">
        <v>135</v>
      </c>
      <c r="E24" s="2">
        <v>15.45</v>
      </c>
      <c r="F24" s="2" t="s">
        <v>136</v>
      </c>
      <c r="G24" s="3">
        <v>44012</v>
      </c>
      <c r="H24" s="2" t="s">
        <v>137</v>
      </c>
      <c r="I24" s="2" t="s">
        <v>138</v>
      </c>
      <c r="J24" s="9" t="s">
        <v>131</v>
      </c>
      <c r="K24" s="9" t="s">
        <v>132</v>
      </c>
      <c r="L24" s="2" t="s">
        <v>124</v>
      </c>
      <c r="M24" s="2" t="s">
        <v>139</v>
      </c>
      <c r="N24" s="2"/>
      <c r="O24" s="1">
        <v>0.03</v>
      </c>
      <c r="P24" s="1">
        <f t="shared" si="0"/>
        <v>0.4635</v>
      </c>
      <c r="Q24" s="1">
        <f t="shared" si="1"/>
        <v>15.9135</v>
      </c>
    </row>
    <row r="25" s="1" customFormat="1" ht="60" customHeight="1" spans="1:17">
      <c r="A25" s="2">
        <v>20</v>
      </c>
      <c r="B25" s="2" t="s">
        <v>125</v>
      </c>
      <c r="C25" s="2" t="s">
        <v>140</v>
      </c>
      <c r="D25" s="2" t="s">
        <v>141</v>
      </c>
      <c r="E25" s="2">
        <v>121.54</v>
      </c>
      <c r="F25" s="2" t="s">
        <v>142</v>
      </c>
      <c r="G25" s="3">
        <v>44012</v>
      </c>
      <c r="H25" s="2" t="s">
        <v>143</v>
      </c>
      <c r="I25" s="2" t="s">
        <v>144</v>
      </c>
      <c r="J25" s="9" t="s">
        <v>24</v>
      </c>
      <c r="K25" s="9" t="s">
        <v>25</v>
      </c>
      <c r="L25" s="2" t="s">
        <v>26</v>
      </c>
      <c r="M25" s="2" t="s">
        <v>145</v>
      </c>
      <c r="N25" s="2"/>
      <c r="O25" s="1">
        <v>0.03</v>
      </c>
      <c r="P25" s="1">
        <f t="shared" si="0"/>
        <v>3.6462</v>
      </c>
      <c r="Q25" s="1">
        <f t="shared" si="1"/>
        <v>125.1862</v>
      </c>
    </row>
    <row r="26" s="1" customFormat="1" ht="60" customHeight="1" spans="1:17">
      <c r="A26" s="2">
        <v>21</v>
      </c>
      <c r="B26" s="2" t="s">
        <v>146</v>
      </c>
      <c r="C26" s="2" t="s">
        <v>147</v>
      </c>
      <c r="D26" s="2" t="s">
        <v>148</v>
      </c>
      <c r="E26" s="2">
        <v>40.89</v>
      </c>
      <c r="F26" s="2" t="s">
        <v>149</v>
      </c>
      <c r="G26" s="3">
        <v>44012</v>
      </c>
      <c r="H26" s="2" t="s">
        <v>150</v>
      </c>
      <c r="I26" s="2" t="s">
        <v>151</v>
      </c>
      <c r="J26" s="9" t="s">
        <v>24</v>
      </c>
      <c r="K26" s="9" t="s">
        <v>25</v>
      </c>
      <c r="L26" s="2" t="s">
        <v>44</v>
      </c>
      <c r="M26" s="2" t="s">
        <v>152</v>
      </c>
      <c r="N26" s="2"/>
      <c r="O26" s="1">
        <v>0.03</v>
      </c>
      <c r="P26" s="1">
        <f t="shared" si="0"/>
        <v>1.2267</v>
      </c>
      <c r="Q26" s="1">
        <f t="shared" si="1"/>
        <v>42.1167</v>
      </c>
    </row>
    <row r="27" s="1" customFormat="1" ht="60" customHeight="1" spans="1:17">
      <c r="A27" s="2">
        <v>22</v>
      </c>
      <c r="B27" s="2" t="s">
        <v>146</v>
      </c>
      <c r="C27" s="2" t="s">
        <v>153</v>
      </c>
      <c r="D27" s="2" t="s">
        <v>154</v>
      </c>
      <c r="E27" s="2">
        <v>89.59</v>
      </c>
      <c r="F27" s="2" t="s">
        <v>155</v>
      </c>
      <c r="G27" s="3">
        <v>44012</v>
      </c>
      <c r="H27" s="2" t="s">
        <v>156</v>
      </c>
      <c r="I27" s="2" t="s">
        <v>157</v>
      </c>
      <c r="J27" s="9" t="s">
        <v>24</v>
      </c>
      <c r="K27" s="9" t="s">
        <v>25</v>
      </c>
      <c r="L27" s="2" t="s">
        <v>44</v>
      </c>
      <c r="M27" s="2" t="s">
        <v>158</v>
      </c>
      <c r="N27" s="2"/>
      <c r="O27" s="1">
        <v>0.03</v>
      </c>
      <c r="P27" s="1">
        <f t="shared" si="0"/>
        <v>2.6877</v>
      </c>
      <c r="Q27" s="1">
        <f t="shared" si="1"/>
        <v>92.2777</v>
      </c>
    </row>
    <row r="28" s="1" customFormat="1" ht="60" customHeight="1" spans="1:17">
      <c r="A28" s="2">
        <v>23</v>
      </c>
      <c r="B28" s="2" t="s">
        <v>146</v>
      </c>
      <c r="C28" s="2" t="s">
        <v>159</v>
      </c>
      <c r="D28" s="2" t="s">
        <v>160</v>
      </c>
      <c r="E28" s="2">
        <v>39.44</v>
      </c>
      <c r="F28" s="2" t="s">
        <v>149</v>
      </c>
      <c r="G28" s="3">
        <v>44012</v>
      </c>
      <c r="H28" s="2" t="s">
        <v>161</v>
      </c>
      <c r="I28" s="2" t="s">
        <v>162</v>
      </c>
      <c r="J28" s="9" t="s">
        <v>24</v>
      </c>
      <c r="K28" s="9" t="s">
        <v>25</v>
      </c>
      <c r="L28" s="2" t="s">
        <v>44</v>
      </c>
      <c r="M28" s="2" t="s">
        <v>152</v>
      </c>
      <c r="N28" s="2"/>
      <c r="O28" s="1">
        <v>0.03</v>
      </c>
      <c r="P28" s="1">
        <f t="shared" si="0"/>
        <v>1.1832</v>
      </c>
      <c r="Q28" s="1">
        <f t="shared" si="1"/>
        <v>40.6232</v>
      </c>
    </row>
    <row r="29" s="1" customFormat="1" ht="60" customHeight="1" spans="1:17">
      <c r="A29" s="2">
        <v>24</v>
      </c>
      <c r="B29" s="2" t="s">
        <v>146</v>
      </c>
      <c r="C29" s="2" t="s">
        <v>163</v>
      </c>
      <c r="D29" s="2" t="s">
        <v>164</v>
      </c>
      <c r="E29" s="2">
        <v>82.4</v>
      </c>
      <c r="F29" s="2" t="s">
        <v>165</v>
      </c>
      <c r="G29" s="3">
        <v>44012</v>
      </c>
      <c r="H29" s="2" t="s">
        <v>166</v>
      </c>
      <c r="I29" s="2" t="s">
        <v>167</v>
      </c>
      <c r="J29" s="9" t="s">
        <v>24</v>
      </c>
      <c r="K29" s="9" t="s">
        <v>25</v>
      </c>
      <c r="L29" s="2" t="s">
        <v>44</v>
      </c>
      <c r="M29" s="2" t="s">
        <v>168</v>
      </c>
      <c r="N29" s="2"/>
      <c r="O29" s="1">
        <v>0.03</v>
      </c>
      <c r="P29" s="1">
        <f t="shared" si="0"/>
        <v>2.472</v>
      </c>
      <c r="Q29" s="1">
        <f t="shared" si="1"/>
        <v>84.872</v>
      </c>
    </row>
    <row r="30" s="1" customFormat="1" ht="60" customHeight="1" spans="1:17">
      <c r="A30" s="2">
        <v>25</v>
      </c>
      <c r="B30" s="2" t="s">
        <v>169</v>
      </c>
      <c r="C30" s="2" t="s">
        <v>170</v>
      </c>
      <c r="D30" s="2" t="s">
        <v>171</v>
      </c>
      <c r="E30" s="2">
        <v>123.6</v>
      </c>
      <c r="F30" s="2" t="s">
        <v>172</v>
      </c>
      <c r="G30" s="3">
        <v>44012</v>
      </c>
      <c r="H30" s="2" t="s">
        <v>173</v>
      </c>
      <c r="I30" s="2" t="s">
        <v>174</v>
      </c>
      <c r="J30" s="9" t="s">
        <v>24</v>
      </c>
      <c r="K30" s="9" t="s">
        <v>25</v>
      </c>
      <c r="L30" s="2" t="s">
        <v>44</v>
      </c>
      <c r="M30" s="2" t="s">
        <v>175</v>
      </c>
      <c r="N30" s="2"/>
      <c r="O30" s="1">
        <v>0.03</v>
      </c>
      <c r="P30" s="1">
        <f t="shared" si="0"/>
        <v>3.708</v>
      </c>
      <c r="Q30" s="1">
        <f t="shared" si="1"/>
        <v>127.308</v>
      </c>
    </row>
    <row r="31" s="1" customFormat="1" ht="60" customHeight="1" spans="1:17">
      <c r="A31" s="2">
        <v>26</v>
      </c>
      <c r="B31" s="2" t="s">
        <v>169</v>
      </c>
      <c r="C31" s="2" t="s">
        <v>176</v>
      </c>
      <c r="D31" s="2" t="s">
        <v>177</v>
      </c>
      <c r="E31" s="2">
        <v>164.8</v>
      </c>
      <c r="F31" s="2" t="s">
        <v>172</v>
      </c>
      <c r="G31" s="3">
        <v>44012</v>
      </c>
      <c r="H31" s="2" t="s">
        <v>173</v>
      </c>
      <c r="I31" s="2" t="s">
        <v>174</v>
      </c>
      <c r="J31" s="9" t="s">
        <v>24</v>
      </c>
      <c r="K31" s="9" t="s">
        <v>25</v>
      </c>
      <c r="L31" s="2" t="s">
        <v>44</v>
      </c>
      <c r="M31" s="2" t="s">
        <v>175</v>
      </c>
      <c r="N31" s="2"/>
      <c r="O31" s="1">
        <v>0.03</v>
      </c>
      <c r="P31" s="1">
        <f t="shared" si="0"/>
        <v>4.944</v>
      </c>
      <c r="Q31" s="1">
        <f t="shared" si="1"/>
        <v>169.744</v>
      </c>
    </row>
    <row r="32" s="1" customFormat="1" ht="59" customHeight="1" spans="1:17">
      <c r="A32" s="2">
        <v>27</v>
      </c>
      <c r="B32" s="2" t="s">
        <v>178</v>
      </c>
      <c r="C32" s="2" t="s">
        <v>179</v>
      </c>
      <c r="D32" s="2" t="s">
        <v>180</v>
      </c>
      <c r="E32" s="9">
        <v>165.62</v>
      </c>
      <c r="F32" s="9" t="s">
        <v>181</v>
      </c>
      <c r="G32" s="3">
        <v>44012</v>
      </c>
      <c r="H32" s="2" t="s">
        <v>182</v>
      </c>
      <c r="I32" s="2" t="s">
        <v>183</v>
      </c>
      <c r="J32" s="9" t="s">
        <v>24</v>
      </c>
      <c r="K32" s="9" t="s">
        <v>25</v>
      </c>
      <c r="L32" s="2" t="s">
        <v>26</v>
      </c>
      <c r="M32" s="2" t="s">
        <v>27</v>
      </c>
      <c r="N32" s="2"/>
      <c r="O32" s="1">
        <v>0.03</v>
      </c>
      <c r="P32" s="1">
        <f t="shared" si="0"/>
        <v>4.9686</v>
      </c>
      <c r="Q32" s="1">
        <f t="shared" si="1"/>
        <v>170.5886</v>
      </c>
    </row>
    <row r="33" s="1" customFormat="1" ht="60" customHeight="1" spans="1:17">
      <c r="A33" s="2">
        <v>28</v>
      </c>
      <c r="B33" s="2" t="s">
        <v>184</v>
      </c>
      <c r="C33" s="2" t="s">
        <v>185</v>
      </c>
      <c r="D33" s="2" t="s">
        <v>186</v>
      </c>
      <c r="E33" s="2">
        <v>254.41</v>
      </c>
      <c r="F33" s="2" t="s">
        <v>187</v>
      </c>
      <c r="G33" s="3">
        <v>44012</v>
      </c>
      <c r="H33" s="2" t="s">
        <v>188</v>
      </c>
      <c r="I33" s="2" t="s">
        <v>189</v>
      </c>
      <c r="J33" s="9" t="s">
        <v>24</v>
      </c>
      <c r="K33" s="9" t="s">
        <v>25</v>
      </c>
      <c r="L33" s="2" t="s">
        <v>44</v>
      </c>
      <c r="M33" s="2" t="s">
        <v>190</v>
      </c>
      <c r="N33" s="2"/>
      <c r="O33" s="1">
        <v>0.03</v>
      </c>
      <c r="P33" s="1">
        <f t="shared" si="0"/>
        <v>7.6323</v>
      </c>
      <c r="Q33" s="1">
        <f t="shared" si="1"/>
        <v>262.0423</v>
      </c>
    </row>
    <row r="34" s="1" customFormat="1" ht="60" customHeight="1" spans="1:14">
      <c r="A34" s="2">
        <v>29</v>
      </c>
      <c r="B34" s="2" t="s">
        <v>124</v>
      </c>
      <c r="C34" s="2" t="s">
        <v>191</v>
      </c>
      <c r="D34" s="2" t="s">
        <v>192</v>
      </c>
      <c r="E34" s="2">
        <v>17.6</v>
      </c>
      <c r="F34" s="2" t="s">
        <v>193</v>
      </c>
      <c r="G34" s="3">
        <v>44012</v>
      </c>
      <c r="H34" s="3" t="s">
        <v>194</v>
      </c>
      <c r="I34" s="2" t="s">
        <v>195</v>
      </c>
      <c r="J34" s="9" t="s">
        <v>131</v>
      </c>
      <c r="K34" s="9" t="s">
        <v>132</v>
      </c>
      <c r="L34" s="2" t="s">
        <v>196</v>
      </c>
      <c r="M34" s="2" t="s">
        <v>197</v>
      </c>
      <c r="N34" s="2"/>
    </row>
    <row r="35" ht="47" customHeight="1" spans="1:14">
      <c r="A35" s="2" t="s">
        <v>198</v>
      </c>
      <c r="B35" s="2"/>
      <c r="C35" s="2"/>
      <c r="D35" s="2"/>
      <c r="E35" s="2">
        <f>SUM(E6:E34)</f>
        <v>3588.71</v>
      </c>
      <c r="F35" s="2"/>
      <c r="G35" s="2"/>
      <c r="H35" s="2"/>
      <c r="I35" s="2"/>
      <c r="J35" s="2"/>
      <c r="K35" s="2"/>
      <c r="L35" s="2"/>
      <c r="M35" s="2"/>
      <c r="N35" s="2"/>
    </row>
    <row r="36" ht="57" customHeight="1"/>
  </sheetData>
  <autoFilter ref="A5:N40">
    <sortState ref="A5:N40">
      <sortCondition ref="B5" descending="1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3"/>
    <cfRule type="duplicateValues" dxfId="0" priority="2"/>
    <cfRule type="duplicateValues" dxfId="0" priority="1"/>
  </conditionalFormatting>
  <pageMargins left="0.590277777777778" right="0.590277777777778" top="0.629861111111111" bottom="0.826388888888889" header="0.196527777777778" footer="0.511805555555556"/>
  <pageSetup paperSize="9" scale="58" orientation="landscape" horizontalDpi="600"/>
  <headerFooter>
    <oddFooter>&amp;C第 &amp;P 页，共 &amp;N 页</oddFooter>
  </headerFooter>
  <rowBreaks count="4" manualBreakCount="4">
    <brk id="35" max="16383" man="1"/>
    <brk id="35" max="16383" man="1"/>
    <brk id="35" max="16383" man="1"/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"/>
  <sheetViews>
    <sheetView workbookViewId="0">
      <selection activeCell="D11" sqref="D11"/>
    </sheetView>
  </sheetViews>
  <sheetFormatPr defaultColWidth="9" defaultRowHeight="13.5"/>
  <sheetData>
    <row r="1" s="1" customFormat="1" ht="56" customHeight="1" spans="1:15">
      <c r="A1" s="2">
        <v>3</v>
      </c>
      <c r="B1" s="2" t="s">
        <v>124</v>
      </c>
      <c r="C1" s="2" t="s">
        <v>191</v>
      </c>
      <c r="D1" s="2" t="s">
        <v>192</v>
      </c>
      <c r="E1" s="2">
        <v>17.6</v>
      </c>
      <c r="F1" s="2" t="s">
        <v>193</v>
      </c>
      <c r="G1" s="2" t="s">
        <v>199</v>
      </c>
      <c r="H1" s="3"/>
      <c r="I1" s="2" t="s">
        <v>200</v>
      </c>
      <c r="J1" s="2" t="s">
        <v>201</v>
      </c>
      <c r="K1" s="2"/>
      <c r="L1" s="2"/>
      <c r="M1" s="2" t="s">
        <v>202</v>
      </c>
      <c r="N1" s="2" t="s">
        <v>197</v>
      </c>
      <c r="O1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2020-03-20T03:25:43Z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