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</sheets>
  <definedNames>
    <definedName name="_xlnm._FilterDatabase" localSheetId="0" hidden="1">附件!$A$5:$R$38</definedName>
    <definedName name="_xlnm.Print_Area" localSheetId="0">附件!$A$1:$O$33</definedName>
    <definedName name="_xlnm.Print_Titles" localSheetId="0">附件!$2:$5</definedName>
  </definedNames>
  <calcPr calcId="144525" concurrentCalc="0"/>
</workbook>
</file>

<file path=xl/sharedStrings.xml><?xml version="1.0" encoding="utf-8"?>
<sst xmlns="http://schemas.openxmlformats.org/spreadsheetml/2006/main" count="344" uniqueCount="206">
  <si>
    <t>附件</t>
  </si>
  <si>
    <t>鲁山县2021年第十六批统筹整合使用财政涉农资金项目统计表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</si>
  <si>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</si>
  <si>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</si>
  <si>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</si>
  <si>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</si>
  <si>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</si>
  <si>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</si>
  <si>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</si>
  <si>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</si>
  <si>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</si>
  <si>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</si>
  <si>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</si>
  <si>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</si>
  <si>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</si>
  <si>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</si>
  <si>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</si>
  <si>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本周五前预拨付金额</t>
  </si>
  <si>
    <t>覆盖户数</t>
  </si>
  <si>
    <t>覆盖人口</t>
  </si>
  <si>
    <t>观音寺乡</t>
  </si>
  <si>
    <t>观音寺乡鲁窑村海丰沟组通道路</t>
  </si>
  <si>
    <t>基础设施</t>
  </si>
  <si>
    <t>鲁窑村</t>
  </si>
  <si>
    <t>新建混凝土道路总长2450米，厚0.2米，其中宽3米的长度为1650米，宽4米的长度为800米，漫水桥1座，道路两侧各50厘米宽路肩。</t>
  </si>
  <si>
    <t>42户（脱贫户10户）</t>
  </si>
  <si>
    <t>136人（脱贫人口45人）</t>
  </si>
  <si>
    <t>平财预〔2021〕170号</t>
  </si>
  <si>
    <t>中央统筹</t>
  </si>
  <si>
    <t>县交通局</t>
  </si>
  <si>
    <t>改善群众交通条件，推进脱贫攻坚与乡村振兴有效衔接。</t>
  </si>
  <si>
    <t>否</t>
  </si>
  <si>
    <t>磙子营乡</t>
  </si>
  <si>
    <t>2021年鲁山县磙子营洪涝灾害水毁项目（二期）</t>
  </si>
  <si>
    <t>孙沟村</t>
  </si>
  <si>
    <t>小孙沟村新建漫水桥1座;道路长17.5米，宽5米，厚0.2米，C25</t>
  </si>
  <si>
    <t>210户（脱贫户14户）</t>
  </si>
  <si>
    <t>1030人（脱贫人口43人）</t>
  </si>
  <si>
    <t>县乡村振兴局</t>
  </si>
  <si>
    <t>消除安全隐患，确保群众安全</t>
  </si>
  <si>
    <t>梁洼镇</t>
  </si>
  <si>
    <t>梁洼镇东街村内道路建设项目</t>
  </si>
  <si>
    <t>东街村</t>
  </si>
  <si>
    <t>新建柏油道路910米，宽4米,厚0.05米。C25混凝土道路1260米，宽4米，厚0.2米。</t>
  </si>
  <si>
    <t>620户（脱贫户106户）</t>
  </si>
  <si>
    <t>3026人（脱贫人口359人）</t>
  </si>
  <si>
    <t>平财预〔2020〕836号</t>
  </si>
  <si>
    <t>项目实施后，能够改善群众的出行条件，助力脱贫攻坚，贫困群众对项目实施效果非常满意。</t>
  </si>
  <si>
    <t>马楼乡</t>
  </si>
  <si>
    <t>马楼乡燕楼村道路建设项目</t>
  </si>
  <si>
    <t>燕楼村</t>
  </si>
  <si>
    <t>新建沥青混凝土道路长1350米，宽4米；长1230米，宽3.7米；长168米，宽4.5米，厚0.05米。</t>
  </si>
  <si>
    <t>528户（脱贫户31户）</t>
  </si>
  <si>
    <t>2062人（脱贫人口59人）</t>
  </si>
  <si>
    <t>平财预〔2021〕112号</t>
  </si>
  <si>
    <t>马楼乡永乐村排水建设项目</t>
  </si>
  <si>
    <t>永乐村</t>
  </si>
  <si>
    <t>新建村内排水沟长2368米，宽0.4米，深0.4米；长148米，宽0.6米，深0.6米。</t>
  </si>
  <si>
    <t>780户（脱贫户78户）</t>
  </si>
  <si>
    <t>2850人（脱贫人口176人）</t>
  </si>
  <si>
    <t>平财预〔2021〕248号</t>
  </si>
  <si>
    <t>市级统筹</t>
  </si>
  <si>
    <t>县财政局</t>
  </si>
  <si>
    <t>改善群众居住环境条件，推进脱贫攻坚与乡村振兴有效衔接</t>
  </si>
  <si>
    <t>是</t>
  </si>
  <si>
    <t>马楼乡宋口村排水建设项目</t>
  </si>
  <si>
    <t>宋口村</t>
  </si>
  <si>
    <t>新建村内排水沟长269米，宽1.2米，深1.2米。</t>
  </si>
  <si>
    <t>366户（脱贫户20户）</t>
  </si>
  <si>
    <t>1557人（脱贫人口45人）</t>
  </si>
  <si>
    <t>平财预〔2021〕531号</t>
  </si>
  <si>
    <t>省级统筹</t>
  </si>
  <si>
    <t>马楼乡关庙杜村排水建设项目</t>
  </si>
  <si>
    <t>关庙杜村</t>
  </si>
  <si>
    <t>新建村内排水沟长321.5米，宽1.2米，深1.2米；长116米，宽0.5米，深0.8米。</t>
  </si>
  <si>
    <t>724户（脱贫户42户）</t>
  </si>
  <si>
    <t>3130人（脱贫人口96人）</t>
  </si>
  <si>
    <t>平财预〔2021〕318号</t>
  </si>
  <si>
    <t>四棵树乡</t>
  </si>
  <si>
    <t>四棵树乡沃沟村主干道硬化建设项目</t>
  </si>
  <si>
    <t>沃沟村</t>
  </si>
  <si>
    <t>修建沥青道路4.5米宽，3.5米宽3000米长，厚0.05柏油路面</t>
  </si>
  <si>
    <t>285户（脱贫户50户）</t>
  </si>
  <si>
    <t>1460人（脱贫人口187人）</t>
  </si>
  <si>
    <t>改善群众生产生活条件</t>
  </si>
  <si>
    <t>团城乡</t>
  </si>
  <si>
    <t>团城乡牛王庙村护河堤建设项目</t>
  </si>
  <si>
    <t>牛王庙村</t>
  </si>
  <si>
    <t>新修护堰854米，均高3.5米</t>
  </si>
  <si>
    <t>358户（脱贫户60户）</t>
  </si>
  <si>
    <t>1406人（脱贫人口147人）</t>
  </si>
  <si>
    <t>改善群众生产生活条件，推进脱贫攻坚与乡村振兴有效衔接。</t>
  </si>
  <si>
    <t>团城乡鸡塚村至枣庄村道路建设项目</t>
  </si>
  <si>
    <t>鸡塚村、枣庄村</t>
  </si>
  <si>
    <t>新建混凝土道路长1462米，宽4米，厚0.2米，砼C25标准；过水涵1座，漫水桥2座</t>
  </si>
  <si>
    <t>1108户（脱贫户425户）</t>
  </si>
  <si>
    <t>3533人（脱贫人口1242人）</t>
  </si>
  <si>
    <t>平财预〔2021〕477号</t>
  </si>
  <si>
    <t>解决群众出行难、生产运输难问题</t>
  </si>
  <si>
    <t>下汤镇</t>
  </si>
  <si>
    <t>下汤镇王庄村村内道路项目</t>
  </si>
  <si>
    <t>王庄村</t>
  </si>
  <si>
    <t>新建道路长1893米，均宽3米，厚0.18米，C25砼路面。</t>
  </si>
  <si>
    <t>481户（脱贫户93户）</t>
  </si>
  <si>
    <t>2087人（脱贫户308人）</t>
  </si>
  <si>
    <t>平财预〔2021〕534号</t>
  </si>
  <si>
    <t>解决群众出行难、生产运输难问题。</t>
  </si>
  <si>
    <t>辛集乡</t>
  </si>
  <si>
    <t>辛集乡史庄村内道路建设项目</t>
  </si>
  <si>
    <t>史庄村</t>
  </si>
  <si>
    <t>新建道路总长4314米，其中混凝土道路1000米，宽4.5米，厚0.2米；沥青道路长3314米，其中4.5米宽沥青道路长2001米，4米宽沥青路面长1313米，均厚0.07米</t>
  </si>
  <si>
    <t>459户（脱贫户135户）</t>
  </si>
  <si>
    <t>1200人（脱贫人口83人）</t>
  </si>
  <si>
    <t>平财预〔2021〕474号</t>
  </si>
  <si>
    <t>改善群众出行和生产生活条件</t>
  </si>
  <si>
    <t>辛集乡肖老庄村内主干道路硬化工程</t>
  </si>
  <si>
    <t>肖老庄村</t>
  </si>
  <si>
    <t>新建道路5214.5米，其中，长630米，宽4米，7cm沥青路面；4米宽，长1565.5米；宽3.5米，长2395米；宽3米，长574米；宽2米，长50米；均厚0.2米</t>
  </si>
  <si>
    <t>531户（脱贫户251户）</t>
  </si>
  <si>
    <t>2483人（脱贫人口986人）</t>
  </si>
  <si>
    <t>熊背乡</t>
  </si>
  <si>
    <t>2021年鲁山县熊背乡洪涝灾害水毁项目（二期）</t>
  </si>
  <si>
    <t>交口村
熊背村</t>
  </si>
  <si>
    <t>道路护坡长18米
道路护坡长40米，直径0.7米管道长40米</t>
  </si>
  <si>
    <t>520户（脱贫户152户）</t>
  </si>
  <si>
    <t>2100人（脱贫人口415人）</t>
  </si>
  <si>
    <t>尧山镇</t>
  </si>
  <si>
    <t>尧山镇四道河村道路硬化</t>
  </si>
  <si>
    <t>四道河村</t>
  </si>
  <si>
    <t>三道河-下地道路硬化775米，宽4.5米；下地-盖上道路硬化500米，3.5米宽</t>
  </si>
  <si>
    <t>78户（脱贫户10户）</t>
  </si>
  <si>
    <t>280人（脱贫人口18人）</t>
  </si>
  <si>
    <t>尧山镇下坪村漫水桥项目</t>
  </si>
  <si>
    <t>下坪村</t>
  </si>
  <si>
    <t>平板桥长13米，宽4.5米；漫水桥长38米，宽4.5米</t>
  </si>
  <si>
    <t>43户（脱贫户41户）</t>
  </si>
  <si>
    <t>133人（脱贫人口131人）</t>
  </si>
  <si>
    <t>尧山镇马公店村排水渠硬化项目</t>
  </si>
  <si>
    <t>马公店村</t>
  </si>
  <si>
    <t>排水渠长44米，沉淀池2个，埋设混凝土管34米</t>
  </si>
  <si>
    <t>49户（脱贫户12户）</t>
  </si>
  <si>
    <t>131人（脱贫人口28人）</t>
  </si>
  <si>
    <t>县水利局</t>
  </si>
  <si>
    <t>改善群众居住环境条件，推进脱贫攻坚与乡村振兴有效衔接。</t>
  </si>
  <si>
    <t>尧山镇下河村安全饮水工程</t>
  </si>
  <si>
    <t>下河村</t>
  </si>
  <si>
    <t>拦水坝长20米，新建蓄水池一座，主管道4734米，支管道和入户管道10705米。</t>
  </si>
  <si>
    <t>198户（脱贫户18户）</t>
  </si>
  <si>
    <t>945人（脱贫人口50人）</t>
  </si>
  <si>
    <t>解决群众安全饮水问题</t>
  </si>
  <si>
    <t>尧山镇尧山村防洪渠项目</t>
  </si>
  <si>
    <t>尧山村</t>
  </si>
  <si>
    <t>1、新建沉淀池一座 2、对现有防洪渠河道清淤共计297.1米，0.5米深，2.5米宽 3、新建防洪渠全线共计长297.1米 </t>
  </si>
  <si>
    <t>150户（脱贫户7户）</t>
  </si>
  <si>
    <t>621人（脱贫人口19人）</t>
  </si>
  <si>
    <t>该项目建成后受益尧山村村150户621人，其中贫困户7户19人</t>
  </si>
  <si>
    <t>张店乡</t>
  </si>
  <si>
    <t>张店乡刘湾村村内道路建设项目</t>
  </si>
  <si>
    <t>刘湾村</t>
  </si>
  <si>
    <t>新建道沥青道路长1965米，宽4米，厚0.07米。</t>
  </si>
  <si>
    <t>588户（困户296户）</t>
  </si>
  <si>
    <t>2852人（脱贫人口1178人）</t>
  </si>
  <si>
    <t>张官营镇</t>
  </si>
  <si>
    <t>张官营镇大贾庄村道路建设项目</t>
  </si>
  <si>
    <t>大贾庄村</t>
  </si>
  <si>
    <t>硬化道路长1594米、宽3米、厚0.15米</t>
  </si>
  <si>
    <t>351户（脱贫户25户）</t>
  </si>
  <si>
    <t>1383人（脱贫人口58人）</t>
  </si>
  <si>
    <t>解决群众出行难</t>
  </si>
  <si>
    <t>张良镇</t>
  </si>
  <si>
    <t>张良镇朱马沟村道路项目</t>
  </si>
  <si>
    <t>朱马沟村</t>
  </si>
  <si>
    <t>修建道路浆砌石护堰481米，拦河堰19米，路基填充25立方</t>
  </si>
  <si>
    <t>214户（脱贫户78户）</t>
  </si>
  <si>
    <t>931人（脱贫人口324人）</t>
  </si>
  <si>
    <t>改善群众出行条件</t>
  </si>
  <si>
    <t>张良镇三间房村道路建设项目</t>
  </si>
  <si>
    <t>三间房村</t>
  </si>
  <si>
    <t>修建道路3757米，厚0.2米，砼C25标准。其中4米宽道路694米，3.5米宽道路105米，4米宽道路2958米。</t>
  </si>
  <si>
    <t>425户（脱贫户28户）</t>
  </si>
  <si>
    <t>1760人（脱贫人口46人）</t>
  </si>
  <si>
    <t>张良镇营南村建设道路项目</t>
  </si>
  <si>
    <t>营南村</t>
  </si>
  <si>
    <t>新建沥青道路长970米，厚0.05米，其中3.5米宽道路长210米，4米宽道路长760米。新建混凝土道路4772米，C25标准，其中1.5米宽道路300米，2米宽道路1215米，2.5米宽道路2367m，路面厚0.15米；3米宽道路260米，4米宽道路245米，4.5米宽道路385米，路面厚0.2米。砖砌排水沟396米。</t>
  </si>
  <si>
    <t>306户（脱贫户12户）</t>
  </si>
  <si>
    <t>1368人（脱贫人口56人）</t>
  </si>
  <si>
    <t>张良镇农田水利设施巩固提升项目</t>
  </si>
  <si>
    <t>洗井56眼，机井首部配套56套，控制器、井房56套，铺设地埋线14.97km，配套充值仪6台，射频卡840张。</t>
  </si>
  <si>
    <t>1938户（脱贫户126户）</t>
  </si>
  <si>
    <t>88888人（脱贫人口273人）</t>
  </si>
  <si>
    <t>县农业农村局</t>
  </si>
  <si>
    <t>改善灌溉面积0.39万亩</t>
  </si>
  <si>
    <t>赵村镇</t>
  </si>
  <si>
    <t>赵村镇白草坪村组通道路硬化项目</t>
  </si>
  <si>
    <t>白草坪村</t>
  </si>
  <si>
    <t>C25砼混凝土道路，金马沟组长840米，宽3米，厚0.18米。小坪组长262米、宽3米厚0.18米。大庄组A-B段长263米，宽4米，厚0.18米；C-D段长80米，宽3米，厚0.18米。银洞沟组道路长976米、宽3米、厚0.18米。南沟组A-E段长670米、路面加宽1米、厚0.18；E-F段长386米、宽3米、厚0.18米。河南组长689米、宽3米、厚0.18米。</t>
  </si>
  <si>
    <t>262户（脱贫户65户）</t>
  </si>
  <si>
    <t>1252人（脱贫人口154人）</t>
  </si>
  <si>
    <t>平财预〔2021〕271号</t>
  </si>
  <si>
    <t>改善群众生产生活安全出行条件条件</t>
  </si>
  <si>
    <t>赵村镇大丰沟村通村道路建设项目</t>
  </si>
  <si>
    <t>大丰沟村</t>
  </si>
  <si>
    <t>新建沥青混凝土路面4.5米宽，长1575米；4.3米宽，长55米；4米宽951米；3.5米宽，长134米</t>
  </si>
  <si>
    <t>170户（脱贫户84户）</t>
  </si>
  <si>
    <t>702人（脱贫人口258人）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</si>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</sst>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  <numFmt numFmtId="43" formatCode="_ * #,##0.00_ ;_ * \-#,##0.00_ ;_ * &quot;-&quot;??_ ;_ @_ "/>
    <numFmt numFmtId="177" formatCode="0.00;[Red]0.00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21" fillId="22" borderId="2" applyNumberFormat="0" applyAlignment="0" applyProtection="0">
      <alignment vertical="center"/>
    </xf>
    <xf numFmtId="0" fontId="26" fillId="25" borderId="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/>
    <xf numFmtId="0" fontId="13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0" borderId="0"/>
    <xf numFmtId="0" fontId="11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3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0" fontId="0" fillId="0" borderId="0" xfId="0" applyNumberFormat="1" applyFill="1">
      <alignment vertical="center"/>
    </xf>
    <xf numFmtId="0" fontId="0" fillId="0" borderId="0" xfId="0" applyFill="1">
      <alignment vertical="center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常规 2 2 4 2 2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60% - 强调文字颜色 6" xfId="58" builtinId="52"/>
    <cellStyle name="常规 11" xfId="59"/>
    <cellStyle name="常规 2 4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  <color rgb="00FF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abSelected="1" view="pageBreakPreview" zoomScale="80" zoomScaleNormal="100" workbookViewId="0">
      <pane ySplit="5" topLeftCell="A6" activePane="bottomLeft" state="frozen"/>
      <selection/>
      <selection pane="bottomLeft" activeCell="A1" sqref="$A1:$XFD1048576"/>
    </sheetView>
  </sheetViews>
  <sheetFormatPr defaultColWidth="9" defaultRowHeight="13.5"/>
  <cols>
    <col min="1" max="1" width="7.8" style="2" customWidth="1"/>
    <col min="2" max="2" width="12.2166666666667" style="2" customWidth="1"/>
    <col min="3" max="3" width="20.15" style="2" customWidth="1"/>
    <col min="4" max="4" width="11.3833333333333" style="2" customWidth="1"/>
    <col min="5" max="5" width="12.6333333333333" style="2" customWidth="1"/>
    <col min="6" max="6" width="12.5" style="2" customWidth="1"/>
    <col min="7" max="7" width="36.1083333333333" style="2" customWidth="1"/>
    <col min="8" max="8" width="14.7166666666667" style="2" customWidth="1"/>
    <col min="9" max="10" width="13.4333333333333" style="2" customWidth="1"/>
    <col min="11" max="11" width="32.4916666666667" style="2" customWidth="1"/>
    <col min="12" max="12" width="21.5583333333333" style="2" customWidth="1"/>
    <col min="13" max="13" width="10" style="2" customWidth="1"/>
    <col min="14" max="14" width="23.4666666666667" style="2" customWidth="1"/>
    <col min="15" max="15" width="10.9333333333333" style="2" customWidth="1"/>
    <col min="16" max="16" width="9" style="3"/>
    <col min="17" max="17" width="9" style="4"/>
    <col min="18" max="18" width="9.375" style="2"/>
    <col min="19" max="19" width="20.9333333333333" style="2" customWidth="1"/>
    <col min="20" max="20" width="9.375" style="2"/>
    <col min="21" max="16384" width="9" style="2"/>
  </cols>
  <sheetData>
    <row r="1" ht="23" customHeight="1" spans="1:19">
      <c r="A1" s="5" t="s">
        <v>0</v>
      </c>
      <c r="B1" s="6"/>
      <c r="S1" s="2">
        <f>SUBTOTAL(9,F:F)</f>
        <v>6663.0638</v>
      </c>
    </row>
    <row r="2" ht="41.1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0.1" customHeight="1" spans="1:14">
      <c r="A3" s="8"/>
      <c r="B3" s="8"/>
      <c r="C3" s="8"/>
      <c r="D3" s="8"/>
      <c r="E3" s="8"/>
      <c r="F3" s="8"/>
      <c r="G3" s="8"/>
      <c r="H3" s="8"/>
      <c r="I3" s="8"/>
      <c r="J3" s="8"/>
      <c r="K3" s="14"/>
      <c r="L3" s="15" t="s">
        <v>2</v>
      </c>
      <c r="M3" s="15"/>
      <c r="N3" s="15"/>
    </row>
    <row r="4" ht="25" customHeight="1" spans="1:1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/>
      <c r="K4" s="16" t="s">
        <v>12</v>
      </c>
      <c r="L4" s="9" t="s">
        <v>13</v>
      </c>
      <c r="M4" s="9" t="s">
        <v>14</v>
      </c>
      <c r="N4" s="9" t="s">
        <v>15</v>
      </c>
      <c r="O4" s="17" t="s">
        <v>16</v>
      </c>
      <c r="R4" s="17" t="s">
        <v>17</v>
      </c>
    </row>
    <row r="5" ht="25" customHeight="1" spans="1:18">
      <c r="A5" s="9"/>
      <c r="B5" s="9"/>
      <c r="C5" s="9"/>
      <c r="D5" s="9"/>
      <c r="E5" s="9"/>
      <c r="F5" s="9"/>
      <c r="G5" s="9"/>
      <c r="H5" s="9"/>
      <c r="I5" s="9" t="s">
        <v>18</v>
      </c>
      <c r="J5" s="9" t="s">
        <v>19</v>
      </c>
      <c r="K5" s="16"/>
      <c r="L5" s="9"/>
      <c r="M5" s="9"/>
      <c r="N5" s="9"/>
      <c r="O5" s="17"/>
      <c r="R5" s="17"/>
    </row>
    <row r="6" s="1" customFormat="1" ht="71" customHeight="1" spans="1:18">
      <c r="A6" s="10">
        <v>1</v>
      </c>
      <c r="B6" s="10" t="s">
        <v>20</v>
      </c>
      <c r="C6" s="10" t="s">
        <v>21</v>
      </c>
      <c r="D6" s="10" t="s">
        <v>22</v>
      </c>
      <c r="E6" s="10" t="s">
        <v>23</v>
      </c>
      <c r="F6" s="10">
        <v>130.84</v>
      </c>
      <c r="G6" s="10" t="s">
        <v>24</v>
      </c>
      <c r="H6" s="11">
        <v>44560</v>
      </c>
      <c r="I6" s="10" t="s">
        <v>25</v>
      </c>
      <c r="J6" s="10" t="s">
        <v>26</v>
      </c>
      <c r="K6" s="10" t="s">
        <v>27</v>
      </c>
      <c r="L6" s="10" t="s">
        <v>28</v>
      </c>
      <c r="M6" s="10" t="s">
        <v>29</v>
      </c>
      <c r="N6" s="10" t="s">
        <v>30</v>
      </c>
      <c r="O6" s="18"/>
      <c r="P6" s="19" t="s">
        <v>31</v>
      </c>
      <c r="Q6" s="20">
        <f>R6/F6</f>
        <v>0.7</v>
      </c>
      <c r="R6" s="10">
        <v>91.588</v>
      </c>
    </row>
    <row r="7" s="1" customFormat="1" ht="71" customHeight="1" spans="1:18">
      <c r="A7" s="10">
        <v>2</v>
      </c>
      <c r="B7" s="10" t="s">
        <v>32</v>
      </c>
      <c r="C7" s="10" t="s">
        <v>33</v>
      </c>
      <c r="D7" s="10" t="s">
        <v>22</v>
      </c>
      <c r="E7" s="10" t="s">
        <v>34</v>
      </c>
      <c r="F7" s="10">
        <v>17.6</v>
      </c>
      <c r="G7" s="10" t="s">
        <v>35</v>
      </c>
      <c r="H7" s="11">
        <v>44560</v>
      </c>
      <c r="I7" s="10" t="s">
        <v>36</v>
      </c>
      <c r="J7" s="10" t="s">
        <v>37</v>
      </c>
      <c r="K7" s="10" t="s">
        <v>27</v>
      </c>
      <c r="L7" s="10" t="s">
        <v>28</v>
      </c>
      <c r="M7" s="10" t="s">
        <v>38</v>
      </c>
      <c r="N7" s="10" t="s">
        <v>39</v>
      </c>
      <c r="O7" s="18"/>
      <c r="P7" s="19" t="s">
        <v>31</v>
      </c>
      <c r="Q7" s="20">
        <f>R7/F7</f>
        <v>1</v>
      </c>
      <c r="R7" s="10">
        <v>17.6</v>
      </c>
    </row>
    <row r="8" s="1" customFormat="1" ht="71" customHeight="1" spans="1:18">
      <c r="A8" s="10">
        <v>3</v>
      </c>
      <c r="B8" s="10" t="s">
        <v>40</v>
      </c>
      <c r="C8" s="10" t="s">
        <v>41</v>
      </c>
      <c r="D8" s="10" t="s">
        <v>22</v>
      </c>
      <c r="E8" s="10" t="s">
        <v>42</v>
      </c>
      <c r="F8" s="10">
        <v>112.95</v>
      </c>
      <c r="G8" s="10" t="s">
        <v>43</v>
      </c>
      <c r="H8" s="11">
        <v>44560</v>
      </c>
      <c r="I8" s="10" t="s">
        <v>44</v>
      </c>
      <c r="J8" s="10" t="s">
        <v>45</v>
      </c>
      <c r="K8" s="10" t="s">
        <v>46</v>
      </c>
      <c r="L8" s="10" t="s">
        <v>28</v>
      </c>
      <c r="M8" s="10" t="s">
        <v>29</v>
      </c>
      <c r="N8" s="10" t="s">
        <v>47</v>
      </c>
      <c r="O8" s="18"/>
      <c r="P8" s="19" t="s">
        <v>31</v>
      </c>
      <c r="Q8" s="20">
        <f>R8/F8</f>
        <v>0.8</v>
      </c>
      <c r="R8" s="10">
        <v>90.36</v>
      </c>
    </row>
    <row r="9" s="1" customFormat="1" ht="71" customHeight="1" spans="1:18">
      <c r="A9" s="10">
        <v>4</v>
      </c>
      <c r="B9" s="10" t="s">
        <v>48</v>
      </c>
      <c r="C9" s="10" t="s">
        <v>49</v>
      </c>
      <c r="D9" s="10" t="s">
        <v>22</v>
      </c>
      <c r="E9" s="10" t="s">
        <v>50</v>
      </c>
      <c r="F9" s="10">
        <v>117.6551</v>
      </c>
      <c r="G9" s="10" t="s">
        <v>51</v>
      </c>
      <c r="H9" s="11">
        <v>44560</v>
      </c>
      <c r="I9" s="10" t="s">
        <v>52</v>
      </c>
      <c r="J9" s="10" t="s">
        <v>53</v>
      </c>
      <c r="K9" s="10" t="s">
        <v>54</v>
      </c>
      <c r="L9" s="10" t="s">
        <v>28</v>
      </c>
      <c r="M9" s="10" t="s">
        <v>29</v>
      </c>
      <c r="N9" s="10" t="s">
        <v>47</v>
      </c>
      <c r="O9" s="18"/>
      <c r="P9" s="19" t="s">
        <v>31</v>
      </c>
      <c r="Q9" s="20">
        <f>R9/F9</f>
        <v>1</v>
      </c>
      <c r="R9" s="18">
        <v>117.6551</v>
      </c>
    </row>
    <row r="10" s="1" customFormat="1" ht="71" customHeight="1" spans="1:18">
      <c r="A10" s="10">
        <v>5</v>
      </c>
      <c r="B10" s="10" t="s">
        <v>48</v>
      </c>
      <c r="C10" s="10" t="s">
        <v>55</v>
      </c>
      <c r="D10" s="10" t="s">
        <v>22</v>
      </c>
      <c r="E10" s="10" t="s">
        <v>56</v>
      </c>
      <c r="F10" s="10">
        <v>71.8</v>
      </c>
      <c r="G10" s="10" t="s">
        <v>57</v>
      </c>
      <c r="H10" s="11">
        <v>44560</v>
      </c>
      <c r="I10" s="10" t="s">
        <v>58</v>
      </c>
      <c r="J10" s="10" t="s">
        <v>59</v>
      </c>
      <c r="K10" s="10" t="s">
        <v>60</v>
      </c>
      <c r="L10" s="10" t="s">
        <v>61</v>
      </c>
      <c r="M10" s="10" t="s">
        <v>62</v>
      </c>
      <c r="N10" s="10" t="s">
        <v>63</v>
      </c>
      <c r="O10" s="18"/>
      <c r="P10" s="19" t="s">
        <v>64</v>
      </c>
      <c r="Q10" s="20">
        <f>R10/F10</f>
        <v>1</v>
      </c>
      <c r="R10" s="18">
        <v>71.8</v>
      </c>
    </row>
    <row r="11" s="1" customFormat="1" ht="71" customHeight="1" spans="1:18">
      <c r="A11" s="10">
        <v>6</v>
      </c>
      <c r="B11" s="10" t="s">
        <v>48</v>
      </c>
      <c r="C11" s="10" t="s">
        <v>65</v>
      </c>
      <c r="D11" s="10" t="s">
        <v>22</v>
      </c>
      <c r="E11" s="10" t="s">
        <v>66</v>
      </c>
      <c r="F11" s="10">
        <v>29.459</v>
      </c>
      <c r="G11" s="10" t="s">
        <v>67</v>
      </c>
      <c r="H11" s="11">
        <v>44560</v>
      </c>
      <c r="I11" s="10" t="s">
        <v>68</v>
      </c>
      <c r="J11" s="10" t="s">
        <v>69</v>
      </c>
      <c r="K11" s="10" t="s">
        <v>70</v>
      </c>
      <c r="L11" s="10" t="s">
        <v>71</v>
      </c>
      <c r="M11" s="10" t="s">
        <v>62</v>
      </c>
      <c r="N11" s="10" t="s">
        <v>63</v>
      </c>
      <c r="O11" s="18"/>
      <c r="P11" s="19" t="s">
        <v>31</v>
      </c>
      <c r="Q11" s="20">
        <f>R11/F11</f>
        <v>1</v>
      </c>
      <c r="R11" s="18">
        <v>29.459</v>
      </c>
    </row>
    <row r="12" s="1" customFormat="1" ht="71" customHeight="1" spans="1:18">
      <c r="A12" s="10">
        <v>7</v>
      </c>
      <c r="B12" s="10" t="s">
        <v>48</v>
      </c>
      <c r="C12" s="10" t="s">
        <v>72</v>
      </c>
      <c r="D12" s="10" t="s">
        <v>22</v>
      </c>
      <c r="E12" s="10" t="s">
        <v>73</v>
      </c>
      <c r="F12" s="10">
        <v>43.272</v>
      </c>
      <c r="G12" s="10" t="s">
        <v>74</v>
      </c>
      <c r="H12" s="11">
        <v>44560</v>
      </c>
      <c r="I12" s="10" t="s">
        <v>75</v>
      </c>
      <c r="J12" s="10" t="s">
        <v>76</v>
      </c>
      <c r="K12" s="10" t="s">
        <v>77</v>
      </c>
      <c r="L12" s="10" t="s">
        <v>71</v>
      </c>
      <c r="M12" s="10" t="s">
        <v>62</v>
      </c>
      <c r="N12" s="10" t="s">
        <v>63</v>
      </c>
      <c r="O12" s="18"/>
      <c r="P12" s="19" t="s">
        <v>31</v>
      </c>
      <c r="Q12" s="20">
        <f>R12/F12</f>
        <v>1</v>
      </c>
      <c r="R12" s="18">
        <v>43.272</v>
      </c>
    </row>
    <row r="13" s="1" customFormat="1" ht="71" customHeight="1" spans="1:18">
      <c r="A13" s="10">
        <v>8</v>
      </c>
      <c r="B13" s="10" t="s">
        <v>78</v>
      </c>
      <c r="C13" s="10" t="s">
        <v>79</v>
      </c>
      <c r="D13" s="10" t="s">
        <v>22</v>
      </c>
      <c r="E13" s="10" t="s">
        <v>80</v>
      </c>
      <c r="F13" s="10">
        <v>208.49</v>
      </c>
      <c r="G13" s="10" t="s">
        <v>81</v>
      </c>
      <c r="H13" s="11">
        <v>44560</v>
      </c>
      <c r="I13" s="10" t="s">
        <v>82</v>
      </c>
      <c r="J13" s="10" t="s">
        <v>83</v>
      </c>
      <c r="K13" s="10" t="s">
        <v>70</v>
      </c>
      <c r="L13" s="10" t="s">
        <v>71</v>
      </c>
      <c r="M13" s="10" t="s">
        <v>29</v>
      </c>
      <c r="N13" s="10" t="s">
        <v>84</v>
      </c>
      <c r="O13" s="18"/>
      <c r="P13" s="19" t="s">
        <v>31</v>
      </c>
      <c r="Q13" s="20">
        <f>R13/F13</f>
        <v>0.8</v>
      </c>
      <c r="R13" s="10">
        <v>166.792</v>
      </c>
    </row>
    <row r="14" s="1" customFormat="1" ht="71" customHeight="1" spans="1:18">
      <c r="A14" s="10">
        <v>9</v>
      </c>
      <c r="B14" s="10" t="s">
        <v>85</v>
      </c>
      <c r="C14" s="10" t="s">
        <v>86</v>
      </c>
      <c r="D14" s="10" t="s">
        <v>22</v>
      </c>
      <c r="E14" s="10" t="s">
        <v>87</v>
      </c>
      <c r="F14" s="10">
        <v>199.654</v>
      </c>
      <c r="G14" s="10" t="s">
        <v>88</v>
      </c>
      <c r="H14" s="11">
        <v>44560</v>
      </c>
      <c r="I14" s="10" t="s">
        <v>89</v>
      </c>
      <c r="J14" s="10" t="s">
        <v>90</v>
      </c>
      <c r="K14" s="10" t="s">
        <v>60</v>
      </c>
      <c r="L14" s="10" t="s">
        <v>61</v>
      </c>
      <c r="M14" s="10" t="s">
        <v>38</v>
      </c>
      <c r="N14" s="10" t="s">
        <v>91</v>
      </c>
      <c r="O14" s="10"/>
      <c r="P14" s="19" t="s">
        <v>31</v>
      </c>
      <c r="Q14" s="20">
        <f>R14/F14</f>
        <v>0.9</v>
      </c>
      <c r="R14" s="10">
        <v>179.6886</v>
      </c>
    </row>
    <row r="15" s="1" customFormat="1" ht="71" customHeight="1" spans="1:19">
      <c r="A15" s="10">
        <v>10</v>
      </c>
      <c r="B15" s="10" t="s">
        <v>85</v>
      </c>
      <c r="C15" s="10" t="s">
        <v>92</v>
      </c>
      <c r="D15" s="10" t="s">
        <v>22</v>
      </c>
      <c r="E15" s="10" t="s">
        <v>93</v>
      </c>
      <c r="F15" s="10">
        <v>156.58</v>
      </c>
      <c r="G15" s="10" t="s">
        <v>94</v>
      </c>
      <c r="H15" s="11">
        <v>44560</v>
      </c>
      <c r="I15" s="10" t="s">
        <v>95</v>
      </c>
      <c r="J15" s="10" t="s">
        <v>96</v>
      </c>
      <c r="K15" s="10" t="s">
        <v>97</v>
      </c>
      <c r="L15" s="10" t="s">
        <v>28</v>
      </c>
      <c r="M15" s="10" t="s">
        <v>29</v>
      </c>
      <c r="N15" s="10" t="s">
        <v>98</v>
      </c>
      <c r="O15" s="10"/>
      <c r="P15" s="19" t="s">
        <v>64</v>
      </c>
      <c r="Q15" s="20">
        <f>R15/F15</f>
        <v>0.9</v>
      </c>
      <c r="R15" s="10">
        <v>140.922</v>
      </c>
      <c r="S15" s="21">
        <v>76.346</v>
      </c>
    </row>
    <row r="16" s="1" customFormat="1" ht="79" customHeight="1" spans="1:18">
      <c r="A16" s="10">
        <v>11</v>
      </c>
      <c r="B16" s="10" t="s">
        <v>99</v>
      </c>
      <c r="C16" s="10" t="s">
        <v>100</v>
      </c>
      <c r="D16" s="10" t="s">
        <v>22</v>
      </c>
      <c r="E16" s="10" t="s">
        <v>101</v>
      </c>
      <c r="F16" s="10">
        <v>79.43</v>
      </c>
      <c r="G16" s="10" t="s">
        <v>102</v>
      </c>
      <c r="H16" s="11">
        <v>44560</v>
      </c>
      <c r="I16" s="10" t="s">
        <v>103</v>
      </c>
      <c r="J16" s="10" t="s">
        <v>104</v>
      </c>
      <c r="K16" s="10" t="s">
        <v>105</v>
      </c>
      <c r="L16" s="10" t="s">
        <v>61</v>
      </c>
      <c r="M16" s="10" t="s">
        <v>29</v>
      </c>
      <c r="N16" s="10" t="s">
        <v>106</v>
      </c>
      <c r="O16" s="10"/>
      <c r="P16" s="19" t="s">
        <v>31</v>
      </c>
      <c r="Q16" s="20">
        <f>R16/F16</f>
        <v>0.8</v>
      </c>
      <c r="R16" s="10">
        <v>63.544</v>
      </c>
    </row>
    <row r="17" s="1" customFormat="1" ht="84" customHeight="1" spans="1:18">
      <c r="A17" s="10">
        <v>12</v>
      </c>
      <c r="B17" s="10" t="s">
        <v>107</v>
      </c>
      <c r="C17" s="10" t="s">
        <v>108</v>
      </c>
      <c r="D17" s="10" t="s">
        <v>22</v>
      </c>
      <c r="E17" s="10" t="s">
        <v>109</v>
      </c>
      <c r="F17" s="10">
        <v>315.92</v>
      </c>
      <c r="G17" s="10" t="s">
        <v>110</v>
      </c>
      <c r="H17" s="11">
        <v>44560</v>
      </c>
      <c r="I17" s="10" t="s">
        <v>111</v>
      </c>
      <c r="J17" s="10" t="s">
        <v>112</v>
      </c>
      <c r="K17" s="10" t="s">
        <v>113</v>
      </c>
      <c r="L17" s="10" t="s">
        <v>71</v>
      </c>
      <c r="M17" s="10" t="s">
        <v>29</v>
      </c>
      <c r="N17" s="10" t="s">
        <v>114</v>
      </c>
      <c r="O17" s="10"/>
      <c r="P17" s="19" t="s">
        <v>64</v>
      </c>
      <c r="Q17" s="20">
        <f t="shared" ref="Q17:Q32" si="0">R17/F17</f>
        <v>0.9</v>
      </c>
      <c r="R17" s="10">
        <v>284.328</v>
      </c>
    </row>
    <row r="18" s="1" customFormat="1" ht="78" customHeight="1" spans="1:18">
      <c r="A18" s="10">
        <v>13</v>
      </c>
      <c r="B18" s="10" t="s">
        <v>107</v>
      </c>
      <c r="C18" s="10" t="s">
        <v>115</v>
      </c>
      <c r="D18" s="10" t="s">
        <v>22</v>
      </c>
      <c r="E18" s="10" t="s">
        <v>116</v>
      </c>
      <c r="F18" s="10">
        <v>290.03</v>
      </c>
      <c r="G18" s="10" t="s">
        <v>117</v>
      </c>
      <c r="H18" s="11">
        <v>44560</v>
      </c>
      <c r="I18" s="10" t="s">
        <v>118</v>
      </c>
      <c r="J18" s="10" t="s">
        <v>119</v>
      </c>
      <c r="K18" s="10" t="s">
        <v>113</v>
      </c>
      <c r="L18" s="10" t="s">
        <v>71</v>
      </c>
      <c r="M18" s="10" t="s">
        <v>29</v>
      </c>
      <c r="N18" s="10" t="s">
        <v>30</v>
      </c>
      <c r="O18" s="10"/>
      <c r="P18" s="19" t="s">
        <v>64</v>
      </c>
      <c r="Q18" s="20">
        <f t="shared" si="0"/>
        <v>0.9</v>
      </c>
      <c r="R18" s="10">
        <v>261.027</v>
      </c>
    </row>
    <row r="19" s="1" customFormat="1" ht="66" customHeight="1" spans="1:18">
      <c r="A19" s="10">
        <v>14</v>
      </c>
      <c r="B19" s="10" t="s">
        <v>120</v>
      </c>
      <c r="C19" s="10" t="s">
        <v>121</v>
      </c>
      <c r="D19" s="10" t="s">
        <v>22</v>
      </c>
      <c r="E19" s="10" t="s">
        <v>122</v>
      </c>
      <c r="F19" s="10">
        <v>18.55</v>
      </c>
      <c r="G19" s="10" t="s">
        <v>123</v>
      </c>
      <c r="H19" s="11">
        <v>44560</v>
      </c>
      <c r="I19" s="10" t="s">
        <v>124</v>
      </c>
      <c r="J19" s="10" t="s">
        <v>125</v>
      </c>
      <c r="K19" s="10" t="s">
        <v>46</v>
      </c>
      <c r="L19" s="10" t="s">
        <v>71</v>
      </c>
      <c r="M19" s="10" t="s">
        <v>38</v>
      </c>
      <c r="N19" s="10" t="s">
        <v>39</v>
      </c>
      <c r="O19" s="18"/>
      <c r="P19" s="19" t="s">
        <v>31</v>
      </c>
      <c r="Q19" s="20">
        <f t="shared" si="0"/>
        <v>1</v>
      </c>
      <c r="R19" s="10">
        <v>18.55</v>
      </c>
    </row>
    <row r="20" s="1" customFormat="1" ht="66" customHeight="1" spans="1:18">
      <c r="A20" s="10">
        <v>15</v>
      </c>
      <c r="B20" s="10" t="s">
        <v>126</v>
      </c>
      <c r="C20" s="10" t="s">
        <v>127</v>
      </c>
      <c r="D20" s="10" t="s">
        <v>22</v>
      </c>
      <c r="E20" s="10" t="s">
        <v>128</v>
      </c>
      <c r="F20" s="10">
        <v>71.74</v>
      </c>
      <c r="G20" s="10" t="s">
        <v>129</v>
      </c>
      <c r="H20" s="11">
        <v>44560</v>
      </c>
      <c r="I20" s="10" t="s">
        <v>130</v>
      </c>
      <c r="J20" s="10" t="s">
        <v>131</v>
      </c>
      <c r="K20" s="10" t="s">
        <v>77</v>
      </c>
      <c r="L20" s="10" t="s">
        <v>71</v>
      </c>
      <c r="M20" s="10" t="s">
        <v>29</v>
      </c>
      <c r="N20" s="10" t="s">
        <v>30</v>
      </c>
      <c r="O20" s="10"/>
      <c r="P20" s="19" t="s">
        <v>31</v>
      </c>
      <c r="Q20" s="20">
        <f t="shared" si="0"/>
        <v>0.8</v>
      </c>
      <c r="R20" s="10">
        <v>57.392</v>
      </c>
    </row>
    <row r="21" s="1" customFormat="1" ht="66" customHeight="1" spans="1:18">
      <c r="A21" s="10">
        <v>16</v>
      </c>
      <c r="B21" s="10" t="s">
        <v>126</v>
      </c>
      <c r="C21" s="10" t="s">
        <v>132</v>
      </c>
      <c r="D21" s="10" t="s">
        <v>22</v>
      </c>
      <c r="E21" s="10" t="s">
        <v>133</v>
      </c>
      <c r="F21" s="10">
        <v>41.6332</v>
      </c>
      <c r="G21" s="10" t="s">
        <v>134</v>
      </c>
      <c r="H21" s="11">
        <v>44560</v>
      </c>
      <c r="I21" s="10" t="s">
        <v>135</v>
      </c>
      <c r="J21" s="10" t="s">
        <v>136</v>
      </c>
      <c r="K21" s="10" t="s">
        <v>97</v>
      </c>
      <c r="L21" s="10" t="s">
        <v>71</v>
      </c>
      <c r="M21" s="10" t="s">
        <v>29</v>
      </c>
      <c r="N21" s="10" t="s">
        <v>30</v>
      </c>
      <c r="O21" s="10"/>
      <c r="P21" s="19" t="s">
        <v>31</v>
      </c>
      <c r="Q21" s="20">
        <f t="shared" si="0"/>
        <v>0.8</v>
      </c>
      <c r="R21" s="10">
        <v>33.30656</v>
      </c>
    </row>
    <row r="22" s="1" customFormat="1" ht="65" customHeight="1" spans="1:18">
      <c r="A22" s="10">
        <v>17</v>
      </c>
      <c r="B22" s="10" t="s">
        <v>126</v>
      </c>
      <c r="C22" s="10" t="s">
        <v>137</v>
      </c>
      <c r="D22" s="10" t="s">
        <v>22</v>
      </c>
      <c r="E22" s="10" t="s">
        <v>138</v>
      </c>
      <c r="F22" s="10">
        <v>19.7767</v>
      </c>
      <c r="G22" s="10" t="s">
        <v>139</v>
      </c>
      <c r="H22" s="11">
        <v>44560</v>
      </c>
      <c r="I22" s="10" t="s">
        <v>140</v>
      </c>
      <c r="J22" s="10" t="s">
        <v>141</v>
      </c>
      <c r="K22" s="10" t="s">
        <v>97</v>
      </c>
      <c r="L22" s="10" t="s">
        <v>71</v>
      </c>
      <c r="M22" s="10" t="s">
        <v>142</v>
      </c>
      <c r="N22" s="10" t="s">
        <v>143</v>
      </c>
      <c r="O22" s="10"/>
      <c r="P22" s="19" t="s">
        <v>64</v>
      </c>
      <c r="Q22" s="20">
        <f t="shared" si="0"/>
        <v>1</v>
      </c>
      <c r="R22" s="10">
        <v>19.7767</v>
      </c>
    </row>
    <row r="23" s="1" customFormat="1" ht="65" customHeight="1" spans="1:18">
      <c r="A23" s="10">
        <v>18</v>
      </c>
      <c r="B23" s="10" t="s">
        <v>126</v>
      </c>
      <c r="C23" s="10" t="s">
        <v>144</v>
      </c>
      <c r="D23" s="10" t="s">
        <v>22</v>
      </c>
      <c r="E23" s="10" t="s">
        <v>145</v>
      </c>
      <c r="F23" s="10">
        <v>147.3</v>
      </c>
      <c r="G23" s="10" t="s">
        <v>146</v>
      </c>
      <c r="H23" s="11">
        <v>44560</v>
      </c>
      <c r="I23" s="10" t="s">
        <v>147</v>
      </c>
      <c r="J23" s="10" t="s">
        <v>148</v>
      </c>
      <c r="K23" s="10" t="s">
        <v>97</v>
      </c>
      <c r="L23" s="10" t="s">
        <v>71</v>
      </c>
      <c r="M23" s="10" t="s">
        <v>142</v>
      </c>
      <c r="N23" s="10" t="s">
        <v>149</v>
      </c>
      <c r="O23" s="10"/>
      <c r="P23" s="19" t="s">
        <v>31</v>
      </c>
      <c r="Q23" s="20">
        <f t="shared" si="0"/>
        <v>0.8</v>
      </c>
      <c r="R23" s="10">
        <v>117.84</v>
      </c>
    </row>
    <row r="24" s="1" customFormat="1" ht="65" customHeight="1" spans="1:18">
      <c r="A24" s="10">
        <v>19</v>
      </c>
      <c r="B24" s="10" t="s">
        <v>126</v>
      </c>
      <c r="C24" s="10" t="s">
        <v>150</v>
      </c>
      <c r="D24" s="10" t="s">
        <v>22</v>
      </c>
      <c r="E24" s="10" t="s">
        <v>151</v>
      </c>
      <c r="F24" s="10">
        <v>38.9</v>
      </c>
      <c r="G24" s="10" t="s">
        <v>152</v>
      </c>
      <c r="H24" s="11">
        <v>44560</v>
      </c>
      <c r="I24" s="10" t="s">
        <v>153</v>
      </c>
      <c r="J24" s="10" t="s">
        <v>154</v>
      </c>
      <c r="K24" s="10" t="s">
        <v>97</v>
      </c>
      <c r="L24" s="10" t="s">
        <v>71</v>
      </c>
      <c r="M24" s="10" t="s">
        <v>142</v>
      </c>
      <c r="N24" s="10" t="s">
        <v>155</v>
      </c>
      <c r="O24" s="10"/>
      <c r="P24" s="19" t="s">
        <v>31</v>
      </c>
      <c r="Q24" s="20">
        <f t="shared" si="0"/>
        <v>0.8</v>
      </c>
      <c r="R24" s="10">
        <v>31.12</v>
      </c>
    </row>
    <row r="25" s="1" customFormat="1" ht="65" customHeight="1" spans="1:18">
      <c r="A25" s="10">
        <v>20</v>
      </c>
      <c r="B25" s="10" t="s">
        <v>156</v>
      </c>
      <c r="C25" s="10" t="s">
        <v>157</v>
      </c>
      <c r="D25" s="10" t="s">
        <v>22</v>
      </c>
      <c r="E25" s="10" t="s">
        <v>158</v>
      </c>
      <c r="F25" s="10">
        <v>168.85</v>
      </c>
      <c r="G25" s="10" t="s">
        <v>159</v>
      </c>
      <c r="H25" s="11">
        <v>44560</v>
      </c>
      <c r="I25" s="10" t="s">
        <v>160</v>
      </c>
      <c r="J25" s="10" t="s">
        <v>161</v>
      </c>
      <c r="K25" s="10" t="s">
        <v>97</v>
      </c>
      <c r="L25" s="10" t="s">
        <v>71</v>
      </c>
      <c r="M25" s="10" t="s">
        <v>29</v>
      </c>
      <c r="N25" s="10" t="s">
        <v>30</v>
      </c>
      <c r="O25" s="10"/>
      <c r="P25" s="19" t="s">
        <v>64</v>
      </c>
      <c r="Q25" s="20">
        <f t="shared" si="0"/>
        <v>0.8</v>
      </c>
      <c r="R25" s="10">
        <v>135.08</v>
      </c>
    </row>
    <row r="26" s="1" customFormat="1" ht="66" customHeight="1" spans="1:18">
      <c r="A26" s="10">
        <v>21</v>
      </c>
      <c r="B26" s="10" t="s">
        <v>162</v>
      </c>
      <c r="C26" s="10" t="s">
        <v>163</v>
      </c>
      <c r="D26" s="10" t="s">
        <v>22</v>
      </c>
      <c r="E26" s="10" t="s">
        <v>164</v>
      </c>
      <c r="F26" s="10">
        <v>54.69</v>
      </c>
      <c r="G26" s="10" t="s">
        <v>165</v>
      </c>
      <c r="H26" s="11">
        <v>44560</v>
      </c>
      <c r="I26" s="10" t="s">
        <v>166</v>
      </c>
      <c r="J26" s="10" t="s">
        <v>167</v>
      </c>
      <c r="K26" s="10" t="s">
        <v>77</v>
      </c>
      <c r="L26" s="10" t="s">
        <v>71</v>
      </c>
      <c r="M26" s="10" t="s">
        <v>62</v>
      </c>
      <c r="N26" s="10" t="s">
        <v>168</v>
      </c>
      <c r="O26" s="18"/>
      <c r="P26" s="19"/>
      <c r="Q26" s="20">
        <f t="shared" si="0"/>
        <v>1</v>
      </c>
      <c r="R26" s="10">
        <v>54.69</v>
      </c>
    </row>
    <row r="27" s="1" customFormat="1" ht="69" customHeight="1" spans="1:18">
      <c r="A27" s="10">
        <v>22</v>
      </c>
      <c r="B27" s="10" t="s">
        <v>169</v>
      </c>
      <c r="C27" s="10" t="s">
        <v>170</v>
      </c>
      <c r="D27" s="10" t="s">
        <v>22</v>
      </c>
      <c r="E27" s="10" t="s">
        <v>171</v>
      </c>
      <c r="F27" s="10">
        <v>146.38</v>
      </c>
      <c r="G27" s="10" t="s">
        <v>172</v>
      </c>
      <c r="H27" s="11">
        <v>44560</v>
      </c>
      <c r="I27" s="10" t="s">
        <v>173</v>
      </c>
      <c r="J27" s="10" t="s">
        <v>174</v>
      </c>
      <c r="K27" s="10" t="s">
        <v>77</v>
      </c>
      <c r="L27" s="10" t="s">
        <v>71</v>
      </c>
      <c r="M27" s="10" t="s">
        <v>29</v>
      </c>
      <c r="N27" s="10" t="s">
        <v>175</v>
      </c>
      <c r="O27" s="18"/>
      <c r="P27" s="19" t="s">
        <v>64</v>
      </c>
      <c r="Q27" s="20">
        <f t="shared" si="0"/>
        <v>1</v>
      </c>
      <c r="R27" s="18">
        <v>146.38</v>
      </c>
    </row>
    <row r="28" s="1" customFormat="1" ht="69" customHeight="1" spans="1:18">
      <c r="A28" s="10">
        <v>23</v>
      </c>
      <c r="B28" s="10" t="s">
        <v>169</v>
      </c>
      <c r="C28" s="10" t="s">
        <v>176</v>
      </c>
      <c r="D28" s="10" t="s">
        <v>22</v>
      </c>
      <c r="E28" s="10" t="s">
        <v>177</v>
      </c>
      <c r="F28" s="10">
        <v>175.5669</v>
      </c>
      <c r="G28" s="10" t="s">
        <v>178</v>
      </c>
      <c r="H28" s="11">
        <v>44560</v>
      </c>
      <c r="I28" s="10" t="s">
        <v>179</v>
      </c>
      <c r="J28" s="10" t="s">
        <v>180</v>
      </c>
      <c r="K28" s="10" t="s">
        <v>77</v>
      </c>
      <c r="L28" s="10" t="s">
        <v>71</v>
      </c>
      <c r="M28" s="10" t="s">
        <v>29</v>
      </c>
      <c r="N28" s="10" t="s">
        <v>175</v>
      </c>
      <c r="O28" s="18"/>
      <c r="P28" s="19" t="s">
        <v>31</v>
      </c>
      <c r="Q28" s="20">
        <f t="shared" si="0"/>
        <v>1</v>
      </c>
      <c r="R28" s="18">
        <v>175.5669</v>
      </c>
    </row>
    <row r="29" s="1" customFormat="1" ht="125" customHeight="1" spans="1:18">
      <c r="A29" s="10">
        <v>24</v>
      </c>
      <c r="B29" s="10" t="s">
        <v>169</v>
      </c>
      <c r="C29" s="10" t="s">
        <v>181</v>
      </c>
      <c r="D29" s="10" t="s">
        <v>22</v>
      </c>
      <c r="E29" s="10" t="s">
        <v>182</v>
      </c>
      <c r="F29" s="10">
        <v>217.76</v>
      </c>
      <c r="G29" s="10" t="s">
        <v>183</v>
      </c>
      <c r="H29" s="11">
        <v>44560</v>
      </c>
      <c r="I29" s="10" t="s">
        <v>184</v>
      </c>
      <c r="J29" s="10" t="s">
        <v>185</v>
      </c>
      <c r="K29" s="10" t="s">
        <v>77</v>
      </c>
      <c r="L29" s="10" t="s">
        <v>71</v>
      </c>
      <c r="M29" s="10" t="s">
        <v>29</v>
      </c>
      <c r="N29" s="10" t="s">
        <v>175</v>
      </c>
      <c r="O29" s="18"/>
      <c r="P29" s="19" t="s">
        <v>31</v>
      </c>
      <c r="Q29" s="20">
        <f t="shared" si="0"/>
        <v>1</v>
      </c>
      <c r="R29" s="18">
        <v>217.76</v>
      </c>
    </row>
    <row r="30" s="1" customFormat="1" ht="69" customHeight="1" spans="1:18">
      <c r="A30" s="10">
        <v>25</v>
      </c>
      <c r="B30" s="10" t="s">
        <v>169</v>
      </c>
      <c r="C30" s="10" t="s">
        <v>186</v>
      </c>
      <c r="D30" s="10" t="s">
        <v>22</v>
      </c>
      <c r="E30" s="10" t="s">
        <v>169</v>
      </c>
      <c r="F30" s="10">
        <v>125.6</v>
      </c>
      <c r="G30" s="10" t="s">
        <v>187</v>
      </c>
      <c r="H30" s="11">
        <v>44560</v>
      </c>
      <c r="I30" s="10" t="s">
        <v>188</v>
      </c>
      <c r="J30" s="10" t="s">
        <v>189</v>
      </c>
      <c r="K30" s="10" t="s">
        <v>77</v>
      </c>
      <c r="L30" s="10" t="s">
        <v>71</v>
      </c>
      <c r="M30" s="10" t="s">
        <v>190</v>
      </c>
      <c r="N30" s="10" t="s">
        <v>191</v>
      </c>
      <c r="O30" s="18"/>
      <c r="P30" s="19" t="s">
        <v>31</v>
      </c>
      <c r="Q30" s="20">
        <f t="shared" si="0"/>
        <v>1</v>
      </c>
      <c r="R30" s="18">
        <v>125.6</v>
      </c>
    </row>
    <row r="31" s="1" customFormat="1" ht="144" customHeight="1" spans="1:18">
      <c r="A31" s="10">
        <v>26</v>
      </c>
      <c r="B31" s="10" t="s">
        <v>192</v>
      </c>
      <c r="C31" s="10" t="s">
        <v>193</v>
      </c>
      <c r="D31" s="10" t="s">
        <v>22</v>
      </c>
      <c r="E31" s="10" t="s">
        <v>194</v>
      </c>
      <c r="F31" s="10">
        <v>159.445</v>
      </c>
      <c r="G31" s="10" t="s">
        <v>195</v>
      </c>
      <c r="H31" s="11">
        <v>44560</v>
      </c>
      <c r="I31" s="10" t="s">
        <v>196</v>
      </c>
      <c r="J31" s="10" t="s">
        <v>197</v>
      </c>
      <c r="K31" s="10" t="s">
        <v>198</v>
      </c>
      <c r="L31" s="10" t="s">
        <v>71</v>
      </c>
      <c r="M31" s="10" t="s">
        <v>29</v>
      </c>
      <c r="N31" s="10" t="s">
        <v>199</v>
      </c>
      <c r="O31" s="10"/>
      <c r="P31" s="19" t="s">
        <v>31</v>
      </c>
      <c r="Q31" s="20">
        <f t="shared" si="0"/>
        <v>1</v>
      </c>
      <c r="R31" s="10">
        <v>159.445</v>
      </c>
    </row>
    <row r="32" s="1" customFormat="1" ht="58" customHeight="1" spans="1:18">
      <c r="A32" s="10">
        <v>27</v>
      </c>
      <c r="B32" s="10" t="s">
        <v>192</v>
      </c>
      <c r="C32" s="10" t="s">
        <v>200</v>
      </c>
      <c r="D32" s="10" t="s">
        <v>22</v>
      </c>
      <c r="E32" s="10" t="s">
        <v>201</v>
      </c>
      <c r="F32" s="10">
        <v>171.66</v>
      </c>
      <c r="G32" s="10" t="s">
        <v>202</v>
      </c>
      <c r="H32" s="11">
        <v>44560</v>
      </c>
      <c r="I32" s="10" t="s">
        <v>203</v>
      </c>
      <c r="J32" s="10" t="s">
        <v>204</v>
      </c>
      <c r="K32" s="10" t="s">
        <v>198</v>
      </c>
      <c r="L32" s="10" t="s">
        <v>71</v>
      </c>
      <c r="M32" s="10" t="s">
        <v>29</v>
      </c>
      <c r="N32" s="10" t="s">
        <v>30</v>
      </c>
      <c r="O32" s="10"/>
      <c r="P32" s="19" t="s">
        <v>64</v>
      </c>
      <c r="Q32" s="20">
        <f t="shared" si="0"/>
        <v>0.97</v>
      </c>
      <c r="R32" s="10">
        <v>166.5102</v>
      </c>
    </row>
    <row r="33" ht="51" customHeight="1" spans="1:15">
      <c r="A33" s="12" t="s">
        <v>205</v>
      </c>
      <c r="B33" s="12"/>
      <c r="C33" s="12"/>
      <c r="D33" s="12"/>
      <c r="E33" s="12"/>
      <c r="F33" s="12">
        <f>SUM(F5:F32)</f>
        <v>3331.5319</v>
      </c>
      <c r="G33" s="12"/>
      <c r="H33" s="12"/>
      <c r="I33" s="12"/>
      <c r="J33" s="12"/>
      <c r="K33" s="12"/>
      <c r="L33" s="12"/>
      <c r="M33" s="12"/>
      <c r="N33" s="12"/>
      <c r="O33" s="12"/>
    </row>
    <row r="34" ht="57" customHeight="1" spans="19:19">
      <c r="S34" s="2">
        <f>F15-S15</f>
        <v>80.234</v>
      </c>
    </row>
    <row r="37" spans="6:7">
      <c r="F37" s="4"/>
      <c r="G37" s="13"/>
    </row>
    <row r="44" spans="7:7">
      <c r="G44" s="13"/>
    </row>
  </sheetData>
  <autoFilter ref="A5:R38">
    <sortState ref="A5:R38">
      <sortCondition ref="B5"/>
    </sortState>
    <extLst/>
  </autoFilter>
  <mergeCells count="18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  <mergeCell ref="R4:R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4" orientation="landscape" horizontalDpi="600"/>
  <headerFooter>
    <oddFooter>&amp;C第 &amp;P 页，共 &amp;N 页</oddFooter>
  </headerFooter>
  <rowBreaks count="4" manualBreakCount="4">
    <brk id="33" max="16383" man="1"/>
    <brk id="33" max="16383" man="1"/>
    <brk id="33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2021-12-11T23:26:15Z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</Properties>
</file>