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1" activeTab="1"/>
  </bookViews>
  <sheets>
    <sheet name="资金排名汇总表" sheetId="2" state="hidden" r:id="rId1"/>
    <sheet name="需调整资金情况" sheetId="4" r:id="rId2"/>
    <sheet name="Sheet2" sheetId="6" r:id="rId3"/>
    <sheet name="Sheet1" sheetId="5" state="hidden" r:id="rId4"/>
  </sheets>
  <externalReferences>
    <externalReference r:id="rId5"/>
  </externalReferences>
  <definedNames>
    <definedName name="_xlnm._FilterDatabase" localSheetId="0" hidden="1">资金排名汇总表!$A$4:$M$43</definedName>
    <definedName name="_xlnm._FilterDatabase" localSheetId="1" hidden="1">需调整资金情况!$A$4:$P$102</definedName>
    <definedName name="_xlnm._FilterDatabase" localSheetId="2" hidden="1">Sheet2!$A$4:$O$10</definedName>
    <definedName name="_xlnm.Print_Area" localSheetId="0">资金排名汇总表!$A$1:$J$43</definedName>
    <definedName name="_xlnm.Print_Titles" localSheetId="0">资金排名汇总表!$1:$4</definedName>
    <definedName name="项目分类">'[1]2-扶贫项目实施情况表'!$V$3:$V$106</definedName>
    <definedName name="_xlnm.Print_Titles" localSheetId="1">需调整资金情况!$2:$4</definedName>
    <definedName name="_xlnm.Print_Area" localSheetId="1">需调整资金情况!$A$1:$K$102</definedName>
  </definedNames>
  <calcPr calcId="144525" concurrentCalc="0"/>
</workbook>
</file>

<file path=xl/sharedStrings.xml><?xml version="1.0" encoding="utf-8"?>
<sst xmlns="http://schemas.openxmlformats.org/spreadsheetml/2006/main" count="849" uniqueCount="193">
  <si>
    <t>鲁山县2020年统筹整合使用财政涉农资金拨付统计表
（第一至第二十六批）</t>
  </si>
  <si>
    <t>单位：万元</t>
  </si>
  <si>
    <t>名次</t>
  </si>
  <si>
    <t>责任单位</t>
  </si>
  <si>
    <t>项目数</t>
  </si>
  <si>
    <t>总投资</t>
  </si>
  <si>
    <t>退回结余资金</t>
  </si>
  <si>
    <t>退回结余后投资规模</t>
  </si>
  <si>
    <t>总拨付</t>
  </si>
  <si>
    <t>拨付率</t>
  </si>
  <si>
    <t>得分</t>
  </si>
  <si>
    <t>备注</t>
  </si>
  <si>
    <t>合计</t>
  </si>
  <si>
    <t>背孜乡</t>
  </si>
  <si>
    <t>仓头乡</t>
  </si>
  <si>
    <t>董周乡</t>
  </si>
  <si>
    <t>观音寺乡</t>
  </si>
  <si>
    <t>磙子营乡</t>
  </si>
  <si>
    <t>汇源街道</t>
  </si>
  <si>
    <t>库区乡</t>
  </si>
  <si>
    <t>梁洼镇</t>
  </si>
  <si>
    <t>露峰办事处</t>
  </si>
  <si>
    <t>马楼乡</t>
  </si>
  <si>
    <t>琴台办事处</t>
  </si>
  <si>
    <t>瀼河乡</t>
  </si>
  <si>
    <t>四棵树乡</t>
  </si>
  <si>
    <t>土门办事处</t>
  </si>
  <si>
    <t>团城乡</t>
  </si>
  <si>
    <t>瓦屋镇</t>
  </si>
  <si>
    <t>下汤镇</t>
  </si>
  <si>
    <t>县残联</t>
  </si>
  <si>
    <t>县畜牧局</t>
  </si>
  <si>
    <t>县发改委（搬迁办）</t>
  </si>
  <si>
    <t>县扶贫办</t>
  </si>
  <si>
    <t>县工信局</t>
  </si>
  <si>
    <t>县河务局</t>
  </si>
  <si>
    <t>县金融扶贫服务中心</t>
  </si>
  <si>
    <t>县林业局</t>
  </si>
  <si>
    <t>县农村公路管理所</t>
  </si>
  <si>
    <t>县农业农村局</t>
  </si>
  <si>
    <t>县人社局</t>
  </si>
  <si>
    <t>县水利局</t>
  </si>
  <si>
    <t>县政法委</t>
  </si>
  <si>
    <t>县住建局（垃圾治理办公室）</t>
  </si>
  <si>
    <t>县住建局（危改办）</t>
  </si>
  <si>
    <t>辛集乡</t>
  </si>
  <si>
    <t>熊背乡</t>
  </si>
  <si>
    <t>尧山镇</t>
  </si>
  <si>
    <t>张店乡</t>
  </si>
  <si>
    <t>张官营镇</t>
  </si>
  <si>
    <t>张良镇</t>
  </si>
  <si>
    <t>赵村镇</t>
  </si>
  <si>
    <t>附件</t>
  </si>
  <si>
    <t>鲁山县收回2021年部分项目结余资金情况统计表</t>
  </si>
  <si>
    <t>序号</t>
  </si>
  <si>
    <t>实施单位</t>
  </si>
  <si>
    <t>项目名称</t>
  </si>
  <si>
    <t>现投资规模</t>
  </si>
  <si>
    <t>资金文号</t>
  </si>
  <si>
    <t>资金来源</t>
  </si>
  <si>
    <t>主管部门</t>
  </si>
  <si>
    <t>项目批次</t>
  </si>
  <si>
    <t>项目类别</t>
  </si>
  <si>
    <t>收回资金</t>
  </si>
  <si>
    <t>观音寺乡鲁窑村食用菌大棚建设项目</t>
  </si>
  <si>
    <r>
      <rPr>
        <sz val="11"/>
        <rFont val="宋体"/>
        <charset val="134"/>
      </rPr>
      <t>平财预〔</t>
    </r>
    <r>
      <rPr>
        <sz val="11"/>
        <rFont val="Tahoma"/>
        <charset val="134"/>
      </rPr>
      <t>2020</t>
    </r>
    <r>
      <rPr>
        <sz val="11"/>
        <rFont val="宋体"/>
        <charset val="134"/>
      </rPr>
      <t>〕</t>
    </r>
    <r>
      <rPr>
        <sz val="11"/>
        <rFont val="Tahoma"/>
        <charset val="134"/>
      </rPr>
      <t>808</t>
    </r>
    <r>
      <rPr>
        <sz val="11"/>
        <rFont val="宋体"/>
        <charset val="134"/>
      </rPr>
      <t>号</t>
    </r>
  </si>
  <si>
    <t>中央衔接资金</t>
  </si>
  <si>
    <t>县乡村振兴局</t>
  </si>
  <si>
    <t>第一批</t>
  </si>
  <si>
    <t>产业发展</t>
  </si>
  <si>
    <t>董周乡龚庄村香菇菌棒生产厂房及配套建设项目</t>
  </si>
  <si>
    <t>下汤镇西许庄村食用菌大棚项目</t>
  </si>
  <si>
    <t>下汤镇王庄村食用菌大棚项目</t>
  </si>
  <si>
    <t>下汤镇尹和庄村食用菌大棚项目</t>
  </si>
  <si>
    <t>露峰街道</t>
  </si>
  <si>
    <t>露峰街道上洼社区蔬菜大棚建设项目</t>
  </si>
  <si>
    <t>观音寺乡岳村食用菌大棚建设项目</t>
  </si>
  <si>
    <t>第二批</t>
  </si>
  <si>
    <t>下汤镇易地搬迁点产业大棚建设项目</t>
  </si>
  <si>
    <t>下汤镇红义岭村红西组安全饮水巩固提升工程</t>
  </si>
  <si>
    <t>基础设施</t>
  </si>
  <si>
    <t>观音寺乡石坡头村新建机井项目</t>
  </si>
  <si>
    <t>平财预〔2020〕808号</t>
  </si>
  <si>
    <t>第三批</t>
  </si>
  <si>
    <t>观音寺乡石坡头村香菇烘干及菌棚建设项目</t>
  </si>
  <si>
    <t>露峰街道下洼社区冷冻库建设项目</t>
  </si>
  <si>
    <t>团城乡枣庄村食用菌菌棒生产加工项目</t>
  </si>
  <si>
    <t>下汤镇王画庄村下白岭组饮水安全巩固提升工程</t>
  </si>
  <si>
    <t>下汤镇竹园沟村生产桥及道路建设项目</t>
  </si>
  <si>
    <t>县交通局</t>
  </si>
  <si>
    <t>下汤镇竹园沟村小香梨基地冷库项目</t>
  </si>
  <si>
    <t>下汤镇红石寺村吕西组小香梨基地生产路项目</t>
  </si>
  <si>
    <t>张官营镇白杜孙村—李柴庄—韭菜里通村道路</t>
  </si>
  <si>
    <t>张良镇东营村道路建设项目</t>
  </si>
  <si>
    <t>观音寺乡观音寺村提水灌溉建设项目</t>
  </si>
  <si>
    <t>平财预（2020）808号</t>
  </si>
  <si>
    <t>第四批</t>
  </si>
  <si>
    <t>观音寺乡马三庄村食用菌大棚建设项目</t>
  </si>
  <si>
    <t>观音寺乡三间房村食用菌大棚建设项目</t>
  </si>
  <si>
    <t>辛集乡蜂李村蔬菜大棚育苗基地建设项目</t>
  </si>
  <si>
    <t>观音寺乡石坡头村香菇分拣车间及冷库建设项目</t>
  </si>
  <si>
    <t>平财预〔2020〕808号324.5013万元
平财预〔2021〕99号14.3万元
平财预〔2020〕810号2.58万元
平财预〔2020〕809号46.6826万元</t>
  </si>
  <si>
    <t>第五批</t>
  </si>
  <si>
    <t>平财预〔2020〕808号11.463027万元
平财预〔2020〕810号2.58万元</t>
  </si>
  <si>
    <t>观音寺乡石坡头村香菇烘干房及菌棚建设项目</t>
  </si>
  <si>
    <t>第六批</t>
  </si>
  <si>
    <t>张良镇东营村蔬菜大棚2期</t>
  </si>
  <si>
    <t>观音寺乡太平堡村香菇大棚建设项目</t>
  </si>
  <si>
    <t>第七批</t>
  </si>
  <si>
    <t>张良镇杨李沟村中益饮用水建设项目</t>
  </si>
  <si>
    <t>平财预〔2021〕97号</t>
  </si>
  <si>
    <t>董周乡石峡沟村村内道路建设</t>
  </si>
  <si>
    <t>平财预〔2021〕391号</t>
  </si>
  <si>
    <t>市级衔接资金</t>
  </si>
  <si>
    <t>第八批</t>
  </si>
  <si>
    <t>观音寺乡石坡头村冷冻库建设项目</t>
  </si>
  <si>
    <t>观音寺乡太平保村灌溉加固建设项目</t>
  </si>
  <si>
    <t>观音寺乡西陈庄村护路堰项目</t>
  </si>
  <si>
    <t>观音寺乡西陈庄村灌溉井项目</t>
  </si>
  <si>
    <t>四棵树乡平沟村杜鹃岭护栏建设项目</t>
  </si>
  <si>
    <t>土门办事处老林村香菇保鲜库建设项目</t>
  </si>
  <si>
    <t>下汤镇林楼村生态农庄深水井项目</t>
  </si>
  <si>
    <t>辛集乡马庄村养殖大棚建设项目</t>
  </si>
  <si>
    <t>张良镇福林温室蔬菜大棚2期项目及配套</t>
  </si>
  <si>
    <t>磙子营乡程赵庄村通村道路建设项目</t>
  </si>
  <si>
    <t>鲁财预字〔2021〕201号</t>
  </si>
  <si>
    <t>县级衔接资金</t>
  </si>
  <si>
    <t>第九批</t>
  </si>
  <si>
    <t>2021年平顶山市驻村第一书记市级专项经费</t>
  </si>
  <si>
    <t>平财预〔2021〕452号</t>
  </si>
  <si>
    <t>领导小组4号文</t>
  </si>
  <si>
    <t>管理费</t>
  </si>
  <si>
    <t>仓头乡刘芳庄村朱庄组道路建设项目</t>
  </si>
  <si>
    <t>平财预（2021）486号</t>
  </si>
  <si>
    <t>第十批</t>
  </si>
  <si>
    <t>观音寺乡观音寺村组通道路建设项目</t>
  </si>
  <si>
    <t>磙子营乡马场村道路建设项目</t>
  </si>
  <si>
    <t>县财政局</t>
  </si>
  <si>
    <t>四棵树乡张沟村炒茶操作间及配套建设项目</t>
  </si>
  <si>
    <t>张良镇黄庄村温室大棚项目</t>
  </si>
  <si>
    <t>张良镇前营村温室大棚2期及配套</t>
  </si>
  <si>
    <t>县农业农村局（畜牧局）</t>
  </si>
  <si>
    <t>鲁山县贫困户务工收入和产业发展奖补项目资金（畜牧局）</t>
  </si>
  <si>
    <t>鲁山县贫困户务工收入和产业发展奖补项目资金（农业农村局）</t>
  </si>
  <si>
    <t>第十一批</t>
  </si>
  <si>
    <t>鲁山县2021年扶贫小额信贷贴息（三期）</t>
  </si>
  <si>
    <t>平财预〔2021〕486号</t>
  </si>
  <si>
    <t>鲁山县贫困户务工收入和产业发展奖补项目资金（乡村振兴局其他家庭增收）</t>
  </si>
  <si>
    <t>县驻村办</t>
  </si>
  <si>
    <t>2021年县派第一书记驻村专项经费</t>
  </si>
  <si>
    <t>县委组织部</t>
  </si>
  <si>
    <t>领导小组8号文</t>
  </si>
  <si>
    <t>土门办事处焦山村香菇菌棒车间、香菇菌棚配套建设项目</t>
  </si>
  <si>
    <t>第十二批</t>
  </si>
  <si>
    <t>土门办事处候家庄村南湾组饮水管网及护堰项目</t>
  </si>
  <si>
    <t>平财预〔2021〕185号</t>
  </si>
  <si>
    <t>土门办事处庙庄村道路建设项目</t>
  </si>
  <si>
    <t>土门办事处侯家村香菇保鲜库建设项目</t>
  </si>
  <si>
    <t>平财预（2021）99号18万元
平财预（2020）808号2.1万元</t>
  </si>
  <si>
    <t>省级专项</t>
  </si>
  <si>
    <t>平财预（2021）99号</t>
  </si>
  <si>
    <t>瓦屋镇太平村香菇大棚建设项目</t>
  </si>
  <si>
    <t>张良镇闫洼村生姜加工车间及配套</t>
  </si>
  <si>
    <t>四棵树乡黄沟村民宿项目</t>
  </si>
  <si>
    <t>土门办事处武家庄村香菇保鲜库建设项目</t>
  </si>
  <si>
    <t>土门办事处叶坪村香菇保鲜库建设项目</t>
  </si>
  <si>
    <t>瓦屋镇土桥村食用菌产业园配套建设项目</t>
  </si>
  <si>
    <t>四棵树乡张沟村民宿建设项目</t>
  </si>
  <si>
    <t>四棵树乡沃沟村民房改造民宿项目</t>
  </si>
  <si>
    <t>张良镇小周楼村禾丰农业育苗棚项目及配套</t>
  </si>
  <si>
    <t>平财预〔2021〕191号</t>
  </si>
  <si>
    <t>省级衔接资金</t>
  </si>
  <si>
    <t>第十三批</t>
  </si>
  <si>
    <t>董周乡蔡庄村梨园展厅至全庄新村道路建设项目</t>
  </si>
  <si>
    <t>张官营镇小常村-临河通村道路建设项目</t>
  </si>
  <si>
    <t>平财预〔2020〕808号25.717776万元
平财预〔2020〕809号0.0884万元
平财预〔2021〕185号91.0222万元
平财预〔2021〕391号0.756万元
平财预〔2020〕819号6.984624万元</t>
  </si>
  <si>
    <t>中央衔接资金25.717776万元
中央衔接资金0.0884万元
中央衔接资金91.0222万元
市级衔接资金0.756万元
中央统筹6.984624万元</t>
  </si>
  <si>
    <t>平财预〔2020〕809号0.0884万元
平财预〔2021〕391号0.756万元
平财预〔2020〕819号0.243985万元</t>
  </si>
  <si>
    <t>鲁山县2021年项目设计费、监理费及管理费</t>
  </si>
  <si>
    <t>琴台街道</t>
  </si>
  <si>
    <t>县自然资源局</t>
  </si>
  <si>
    <t>董周乡南张庄村食用菌保鲜库项目</t>
  </si>
  <si>
    <t>瓦屋镇白土窑村农田灌溉项目</t>
  </si>
  <si>
    <t>鲁山县2021年扶贫小额信贷贴息（四期）</t>
  </si>
  <si>
    <t>熊背乡孤山村村部到扶贫车间道路及护路堰项目</t>
  </si>
  <si>
    <t>张店乡刘湾村大武岭种植基地灌溉井项目</t>
  </si>
  <si>
    <t>已经收回资金</t>
  </si>
  <si>
    <t>需收回总数</t>
  </si>
  <si>
    <t>差额</t>
  </si>
  <si>
    <t>县住建局</t>
  </si>
  <si>
    <t>县商务局</t>
  </si>
  <si>
    <t>县蚕业局</t>
  </si>
  <si>
    <t>尧山风景名胜区管理局</t>
  </si>
</sst>
</file>

<file path=xl/styles.xml><?xml version="1.0" encoding="utf-8"?>
<styleSheet xmlns="http://schemas.openxmlformats.org/spreadsheetml/2006/main">
  <numFmts count="7">
    <numFmt numFmtId="176" formatCode="0.000000_ "/>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7" formatCode="0_ "/>
    <numFmt numFmtId="178" formatCode="0.00_ "/>
  </numFmts>
  <fonts count="37">
    <font>
      <sz val="11"/>
      <color theme="1"/>
      <name val="Tahoma"/>
      <charset val="134"/>
    </font>
    <font>
      <sz val="26"/>
      <name val="仿宋"/>
      <charset val="134"/>
    </font>
    <font>
      <sz val="12"/>
      <name val="仿宋"/>
      <charset val="134"/>
    </font>
    <font>
      <sz val="11"/>
      <color theme="1"/>
      <name val="宋体"/>
      <charset val="134"/>
    </font>
    <font>
      <sz val="11"/>
      <color theme="1"/>
      <name val="仿宋"/>
      <charset val="134"/>
    </font>
    <font>
      <sz val="11"/>
      <name val="Tahoma"/>
      <charset val="134"/>
    </font>
    <font>
      <b/>
      <sz val="12"/>
      <name val="宋体"/>
      <charset val="134"/>
    </font>
    <font>
      <b/>
      <sz val="11"/>
      <name val="宋体"/>
      <charset val="134"/>
    </font>
    <font>
      <sz val="11"/>
      <name val="宋体"/>
      <charset val="134"/>
    </font>
    <font>
      <b/>
      <sz val="16"/>
      <name val="宋体"/>
      <charset val="134"/>
    </font>
    <font>
      <b/>
      <sz val="18"/>
      <name val="宋体"/>
      <charset val="134"/>
    </font>
    <font>
      <b/>
      <sz val="10"/>
      <name val="宋体"/>
      <charset val="134"/>
    </font>
    <font>
      <sz val="10"/>
      <name val="宋体"/>
      <charset val="134"/>
    </font>
    <font>
      <sz val="10"/>
      <name val="仿宋_GB2312"/>
      <charset val="134"/>
    </font>
    <font>
      <sz val="10"/>
      <name val="仿宋"/>
      <charset val="134"/>
    </font>
    <font>
      <sz val="11"/>
      <color theme="1"/>
      <name val="宋体"/>
      <charset val="134"/>
      <scheme val="minor"/>
    </font>
    <font>
      <sz val="12"/>
      <name val="宋体"/>
      <charset val="134"/>
    </font>
    <font>
      <sz val="11"/>
      <color theme="1"/>
      <name val="宋体"/>
      <charset val="0"/>
      <scheme val="minor"/>
    </font>
    <font>
      <sz val="11"/>
      <color theme="0"/>
      <name val="宋体"/>
      <charset val="0"/>
      <scheme val="minor"/>
    </font>
    <font>
      <b/>
      <sz val="11"/>
      <color rgb="FF3F3F3F"/>
      <name val="宋体"/>
      <charset val="0"/>
      <scheme val="minor"/>
    </font>
    <font>
      <sz val="11"/>
      <color rgb="FF3F3F76"/>
      <name val="宋体"/>
      <charset val="0"/>
      <scheme val="minor"/>
    </font>
    <font>
      <sz val="11"/>
      <color indexed="8"/>
      <name val="宋体"/>
      <charset val="134"/>
    </font>
    <font>
      <sz val="11"/>
      <color rgb="FF9C0006"/>
      <name val="宋体"/>
      <charset val="0"/>
      <scheme val="minor"/>
    </font>
    <font>
      <sz val="11"/>
      <color rgb="FFFF0000"/>
      <name val="宋体"/>
      <charset val="0"/>
      <scheme val="minor"/>
    </font>
    <font>
      <u/>
      <sz val="11"/>
      <color rgb="FF0000FF"/>
      <name val="宋体"/>
      <charset val="0"/>
      <scheme val="minor"/>
    </font>
    <font>
      <b/>
      <sz val="11"/>
      <color theme="1"/>
      <name val="宋体"/>
      <charset val="0"/>
      <scheme val="minor"/>
    </font>
    <font>
      <u/>
      <sz val="11"/>
      <color rgb="FF800080"/>
      <name val="宋体"/>
      <charset val="0"/>
      <scheme val="minor"/>
    </font>
    <font>
      <b/>
      <sz val="15"/>
      <color theme="3"/>
      <name val="宋体"/>
      <charset val="134"/>
      <scheme val="minor"/>
    </font>
    <font>
      <b/>
      <sz val="11"/>
      <color theme="3"/>
      <name val="宋体"/>
      <charset val="134"/>
      <scheme val="minor"/>
    </font>
    <font>
      <i/>
      <sz val="11"/>
      <color rgb="FF7F7F7F"/>
      <name val="宋体"/>
      <charset val="0"/>
      <scheme val="minor"/>
    </font>
    <font>
      <b/>
      <sz val="18"/>
      <color theme="3"/>
      <name val="宋体"/>
      <charset val="134"/>
      <scheme val="minor"/>
    </font>
    <font>
      <b/>
      <sz val="13"/>
      <color theme="3"/>
      <name val="宋体"/>
      <charset val="134"/>
      <scheme val="minor"/>
    </font>
    <font>
      <b/>
      <sz val="11"/>
      <color rgb="FFFA7D00"/>
      <name val="宋体"/>
      <charset val="0"/>
      <scheme val="minor"/>
    </font>
    <font>
      <b/>
      <sz val="11"/>
      <color rgb="FFFFFFFF"/>
      <name val="宋体"/>
      <charset val="0"/>
      <scheme val="minor"/>
    </font>
    <font>
      <sz val="11"/>
      <color rgb="FFFA7D00"/>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theme="7"/>
        <bgColor indexed="64"/>
      </patternFill>
    </fill>
    <fill>
      <patternFill patternType="solid">
        <fgColor rgb="FFF2F2F2"/>
        <bgColor indexed="64"/>
      </patternFill>
    </fill>
    <fill>
      <patternFill patternType="solid">
        <fgColor rgb="FFFFCC99"/>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rgb="FFFFC7CE"/>
        <bgColor indexed="64"/>
      </patternFill>
    </fill>
    <fill>
      <patternFill patternType="solid">
        <fgColor rgb="FFFFFFCC"/>
        <bgColor indexed="64"/>
      </patternFill>
    </fill>
    <fill>
      <patternFill patternType="solid">
        <fgColor theme="9" tint="0.399975585192419"/>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4"/>
        <bgColor indexed="64"/>
      </patternFill>
    </fill>
    <fill>
      <patternFill patternType="solid">
        <fgColor theme="4" tint="0.399975585192419"/>
        <bgColor indexed="64"/>
      </patternFill>
    </fill>
    <fill>
      <patternFill patternType="solid">
        <fgColor rgb="FFA5A5A5"/>
        <bgColor indexed="64"/>
      </patternFill>
    </fill>
    <fill>
      <patternFill patternType="solid">
        <fgColor theme="8"/>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5" tint="0.599993896298105"/>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76">
    <xf numFmtId="0" fontId="0" fillId="0" borderId="0"/>
    <xf numFmtId="42" fontId="15" fillId="0" borderId="0" applyFont="0" applyFill="0" applyBorder="0" applyAlignment="0" applyProtection="0">
      <alignment vertical="center"/>
    </xf>
    <xf numFmtId="44" fontId="15" fillId="0" borderId="0" applyFont="0" applyFill="0" applyBorder="0" applyAlignment="0" applyProtection="0">
      <alignment vertical="center"/>
    </xf>
    <xf numFmtId="0" fontId="15" fillId="0" borderId="0">
      <alignment vertical="center"/>
    </xf>
    <xf numFmtId="0" fontId="17" fillId="5" borderId="0" applyNumberFormat="0" applyBorder="0" applyAlignment="0" applyProtection="0">
      <alignment vertical="center"/>
    </xf>
    <xf numFmtId="0" fontId="20" fillId="9" borderId="4" applyNumberFormat="0" applyAlignment="0" applyProtection="0">
      <alignment vertical="center"/>
    </xf>
    <xf numFmtId="41" fontId="15" fillId="0" borderId="0" applyFont="0" applyFill="0" applyBorder="0" applyAlignment="0" applyProtection="0">
      <alignment vertical="center"/>
    </xf>
    <xf numFmtId="0" fontId="17" fillId="10" borderId="0" applyNumberFormat="0" applyBorder="0" applyAlignment="0" applyProtection="0">
      <alignment vertical="center"/>
    </xf>
    <xf numFmtId="0" fontId="22" fillId="12" borderId="0" applyNumberFormat="0" applyBorder="0" applyAlignment="0" applyProtection="0">
      <alignment vertical="center"/>
    </xf>
    <xf numFmtId="43" fontId="15" fillId="0" borderId="0" applyFont="0" applyFill="0" applyBorder="0" applyAlignment="0" applyProtection="0">
      <alignment vertical="center"/>
    </xf>
    <xf numFmtId="0" fontId="18" fillId="15" borderId="0" applyNumberFormat="0" applyBorder="0" applyAlignment="0" applyProtection="0">
      <alignment vertical="center"/>
    </xf>
    <xf numFmtId="0" fontId="24" fillId="0" borderId="0" applyNumberFormat="0" applyFill="0" applyBorder="0" applyAlignment="0" applyProtection="0">
      <alignment vertical="center"/>
    </xf>
    <xf numFmtId="9" fontId="15" fillId="0" borderId="0" applyFont="0" applyFill="0" applyBorder="0" applyAlignment="0" applyProtection="0">
      <alignment vertical="center"/>
    </xf>
    <xf numFmtId="0" fontId="16" fillId="0" borderId="0"/>
    <xf numFmtId="0" fontId="26" fillId="0" borderId="0" applyNumberFormat="0" applyFill="0" applyBorder="0" applyAlignment="0" applyProtection="0">
      <alignment vertical="center"/>
    </xf>
    <xf numFmtId="0" fontId="15" fillId="13" borderId="5" applyNumberFormat="0" applyFont="0" applyAlignment="0" applyProtection="0">
      <alignment vertical="center"/>
    </xf>
    <xf numFmtId="0" fontId="18" fillId="21" borderId="0" applyNumberFormat="0" applyBorder="0" applyAlignment="0" applyProtection="0">
      <alignment vertical="center"/>
    </xf>
    <xf numFmtId="0" fontId="15" fillId="0" borderId="0">
      <alignment vertical="center"/>
    </xf>
    <xf numFmtId="0" fontId="28"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15" fillId="0" borderId="0">
      <alignment vertical="center"/>
    </xf>
    <xf numFmtId="0" fontId="15" fillId="0" borderId="0">
      <alignment vertical="center"/>
    </xf>
    <xf numFmtId="0" fontId="16" fillId="0" borderId="0">
      <alignment vertical="center"/>
    </xf>
    <xf numFmtId="0" fontId="29" fillId="0" borderId="0" applyNumberFormat="0" applyFill="0" applyBorder="0" applyAlignment="0" applyProtection="0">
      <alignment vertical="center"/>
    </xf>
    <xf numFmtId="0" fontId="27" fillId="0" borderId="7" applyNumberFormat="0" applyFill="0" applyAlignment="0" applyProtection="0">
      <alignment vertical="center"/>
    </xf>
    <xf numFmtId="0" fontId="31" fillId="0" borderId="7" applyNumberFormat="0" applyFill="0" applyAlignment="0" applyProtection="0">
      <alignment vertical="center"/>
    </xf>
    <xf numFmtId="0" fontId="18" fillId="23" borderId="0" applyNumberFormat="0" applyBorder="0" applyAlignment="0" applyProtection="0">
      <alignment vertical="center"/>
    </xf>
    <xf numFmtId="0" fontId="28" fillId="0" borderId="8" applyNumberFormat="0" applyFill="0" applyAlignment="0" applyProtection="0">
      <alignment vertical="center"/>
    </xf>
    <xf numFmtId="0" fontId="18" fillId="4" borderId="0" applyNumberFormat="0" applyBorder="0" applyAlignment="0" applyProtection="0">
      <alignment vertical="center"/>
    </xf>
    <xf numFmtId="0" fontId="19" fillId="8" borderId="3" applyNumberFormat="0" applyAlignment="0" applyProtection="0">
      <alignment vertical="center"/>
    </xf>
    <xf numFmtId="0" fontId="32" fillId="8" borderId="4" applyNumberFormat="0" applyAlignment="0" applyProtection="0">
      <alignment vertical="center"/>
    </xf>
    <xf numFmtId="0" fontId="33" fillId="24" borderId="9" applyNumberFormat="0" applyAlignment="0" applyProtection="0">
      <alignment vertical="center"/>
    </xf>
    <xf numFmtId="0" fontId="17" fillId="3" borderId="0" applyNumberFormat="0" applyBorder="0" applyAlignment="0" applyProtection="0">
      <alignment vertical="center"/>
    </xf>
    <xf numFmtId="0" fontId="18" fillId="26" borderId="0" applyNumberFormat="0" applyBorder="0" applyAlignment="0" applyProtection="0">
      <alignment vertical="center"/>
    </xf>
    <xf numFmtId="0" fontId="34" fillId="0" borderId="10" applyNumberFormat="0" applyFill="0" applyAlignment="0" applyProtection="0">
      <alignment vertical="center"/>
    </xf>
    <xf numFmtId="0" fontId="25" fillId="0" borderId="6" applyNumberFormat="0" applyFill="0" applyAlignment="0" applyProtection="0">
      <alignment vertical="center"/>
    </xf>
    <xf numFmtId="0" fontId="35" fillId="27" borderId="0" applyNumberFormat="0" applyBorder="0" applyAlignment="0" applyProtection="0">
      <alignment vertical="center"/>
    </xf>
    <xf numFmtId="0" fontId="36" fillId="28" borderId="0" applyNumberFormat="0" applyBorder="0" applyAlignment="0" applyProtection="0">
      <alignment vertical="center"/>
    </xf>
    <xf numFmtId="0" fontId="17" fillId="16" borderId="0" applyNumberFormat="0" applyBorder="0" applyAlignment="0" applyProtection="0">
      <alignment vertical="center"/>
    </xf>
    <xf numFmtId="0" fontId="18" fillId="22" borderId="0" applyNumberFormat="0" applyBorder="0" applyAlignment="0" applyProtection="0">
      <alignment vertical="center"/>
    </xf>
    <xf numFmtId="0" fontId="17" fillId="20" borderId="0" applyNumberFormat="0" applyBorder="0" applyAlignment="0" applyProtection="0">
      <alignment vertical="center"/>
    </xf>
    <xf numFmtId="0" fontId="17" fillId="32" borderId="0" applyNumberFormat="0" applyBorder="0" applyAlignment="0" applyProtection="0">
      <alignment vertical="center"/>
    </xf>
    <xf numFmtId="0" fontId="17" fillId="17" borderId="0" applyNumberFormat="0" applyBorder="0" applyAlignment="0" applyProtection="0">
      <alignment vertical="center"/>
    </xf>
    <xf numFmtId="0" fontId="16" fillId="0" borderId="0">
      <alignment vertical="center"/>
    </xf>
    <xf numFmtId="0" fontId="17" fillId="33" borderId="0" applyNumberFormat="0" applyBorder="0" applyAlignment="0" applyProtection="0">
      <alignment vertical="center"/>
    </xf>
    <xf numFmtId="0" fontId="18" fillId="31" borderId="0" applyNumberFormat="0" applyBorder="0" applyAlignment="0" applyProtection="0">
      <alignment vertical="center"/>
    </xf>
    <xf numFmtId="0" fontId="18" fillId="7" borderId="0" applyNumberFormat="0" applyBorder="0" applyAlignment="0" applyProtection="0">
      <alignment vertical="center"/>
    </xf>
    <xf numFmtId="0" fontId="17" fillId="19" borderId="0" applyNumberFormat="0" applyBorder="0" applyAlignment="0" applyProtection="0">
      <alignment vertical="center"/>
    </xf>
    <xf numFmtId="0" fontId="17" fillId="30" borderId="0" applyNumberFormat="0" applyBorder="0" applyAlignment="0" applyProtection="0">
      <alignment vertical="center"/>
    </xf>
    <xf numFmtId="0" fontId="18" fillId="25" borderId="0" applyNumberFormat="0" applyBorder="0" applyAlignment="0" applyProtection="0">
      <alignment vertical="center"/>
    </xf>
    <xf numFmtId="0" fontId="21" fillId="0" borderId="0">
      <alignment vertical="center"/>
    </xf>
    <xf numFmtId="0" fontId="17" fillId="6" borderId="0" applyNumberFormat="0" applyBorder="0" applyAlignment="0" applyProtection="0">
      <alignment vertical="center"/>
    </xf>
    <xf numFmtId="0" fontId="18" fillId="18" borderId="0" applyNumberFormat="0" applyBorder="0" applyAlignment="0" applyProtection="0">
      <alignment vertical="center"/>
    </xf>
    <xf numFmtId="0" fontId="18" fillId="29" borderId="0" applyNumberFormat="0" applyBorder="0" applyAlignment="0" applyProtection="0">
      <alignment vertical="center"/>
    </xf>
    <xf numFmtId="0" fontId="16" fillId="0" borderId="0"/>
    <xf numFmtId="0" fontId="17" fillId="11" borderId="0" applyNumberFormat="0" applyBorder="0" applyAlignment="0" applyProtection="0">
      <alignment vertical="center"/>
    </xf>
    <xf numFmtId="0" fontId="21" fillId="0" borderId="0">
      <alignment vertical="center"/>
    </xf>
    <xf numFmtId="0" fontId="18" fillId="14" borderId="0" applyNumberFormat="0" applyBorder="0" applyAlignment="0" applyProtection="0">
      <alignment vertical="center"/>
    </xf>
    <xf numFmtId="0" fontId="15" fillId="0" borderId="0">
      <alignment vertical="center"/>
    </xf>
    <xf numFmtId="0" fontId="15" fillId="0" borderId="0">
      <alignment vertical="center"/>
    </xf>
    <xf numFmtId="0" fontId="15" fillId="0" borderId="0">
      <alignment vertical="center"/>
    </xf>
    <xf numFmtId="0" fontId="16" fillId="0" borderId="0"/>
    <xf numFmtId="0" fontId="16" fillId="0" borderId="0"/>
    <xf numFmtId="0" fontId="8"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5" fillId="0" borderId="0">
      <alignment vertical="center"/>
    </xf>
    <xf numFmtId="0" fontId="16" fillId="0" borderId="0">
      <alignment vertical="center"/>
    </xf>
    <xf numFmtId="0" fontId="21" fillId="0" borderId="0">
      <alignment vertical="center"/>
    </xf>
    <xf numFmtId="0" fontId="16" fillId="0" borderId="0">
      <alignment vertical="center"/>
    </xf>
    <xf numFmtId="0" fontId="16" fillId="0" borderId="0"/>
  </cellStyleXfs>
  <cellXfs count="66">
    <xf numFmtId="0" fontId="0" fillId="0" borderId="0" xfId="0"/>
    <xf numFmtId="0" fontId="0" fillId="0" borderId="0" xfId="0" applyAlignment="1">
      <alignment horizontal="center" vertical="center"/>
    </xf>
    <xf numFmtId="0" fontId="0" fillId="0" borderId="0" xfId="0" applyFill="1" applyAlignment="1">
      <alignment horizontal="left" vertical="center"/>
    </xf>
    <xf numFmtId="0" fontId="0" fillId="0" borderId="0" xfId="0" applyFill="1"/>
    <xf numFmtId="0" fontId="1" fillId="0" borderId="0" xfId="59" applyFont="1" applyFill="1" applyAlignment="1">
      <alignment horizontal="center" vertical="center" wrapText="1"/>
    </xf>
    <xf numFmtId="0" fontId="2" fillId="0" borderId="0" xfId="0" applyFont="1" applyFill="1" applyBorder="1" applyAlignment="1">
      <alignment horizontal="center" vertical="center" wrapText="1"/>
    </xf>
    <xf numFmtId="0" fontId="2" fillId="0" borderId="0" xfId="59" applyFont="1" applyFill="1" applyAlignment="1">
      <alignment vertical="center" wrapText="1"/>
    </xf>
    <xf numFmtId="0" fontId="2" fillId="0" borderId="1" xfId="59" applyFont="1" applyFill="1" applyBorder="1" applyAlignment="1">
      <alignment horizontal="center" vertical="center" wrapText="1"/>
    </xf>
    <xf numFmtId="0" fontId="2" fillId="2" borderId="1" xfId="59" applyFont="1" applyFill="1" applyBorder="1" applyAlignment="1">
      <alignment horizontal="center" vertical="center" wrapText="1"/>
    </xf>
    <xf numFmtId="0" fontId="0" fillId="0" borderId="0" xfId="0" applyFill="1" applyAlignment="1">
      <alignment horizontal="center" vertical="center"/>
    </xf>
    <xf numFmtId="0" fontId="2" fillId="0" borderId="0" xfId="0" applyFont="1" applyFill="1" applyAlignment="1">
      <alignment horizontal="center" vertical="center" wrapText="1"/>
    </xf>
    <xf numFmtId="0" fontId="3" fillId="0" borderId="0" xfId="0" applyFont="1" applyFill="1" applyAlignment="1">
      <alignment horizontal="center" vertical="center"/>
    </xf>
    <xf numFmtId="0" fontId="2" fillId="2" borderId="1" xfId="59" applyNumberFormat="1" applyFont="1" applyFill="1" applyBorder="1" applyAlignment="1">
      <alignment horizontal="center" vertical="center" wrapText="1"/>
    </xf>
    <xf numFmtId="0" fontId="0" fillId="2" borderId="0" xfId="0" applyFill="1" applyAlignment="1">
      <alignment horizontal="center" vertical="center"/>
    </xf>
    <xf numFmtId="0" fontId="0" fillId="0" borderId="0" xfId="0" applyFill="1"/>
    <xf numFmtId="0" fontId="0" fillId="0" borderId="0" xfId="0" applyFill="1" applyAlignment="1">
      <alignment horizontal="center" vertical="center"/>
    </xf>
    <xf numFmtId="0" fontId="0" fillId="0" borderId="0" xfId="0" applyFill="1"/>
    <xf numFmtId="0" fontId="0" fillId="0" borderId="0" xfId="0" applyFill="1" applyAlignment="1">
      <alignment horizontal="left" vertical="center"/>
    </xf>
    <xf numFmtId="0" fontId="1" fillId="0" borderId="0" xfId="59" applyFont="1" applyFill="1" applyAlignment="1">
      <alignment horizontal="center" vertical="center" wrapText="1"/>
    </xf>
    <xf numFmtId="0" fontId="2" fillId="0" borderId="0" xfId="0" applyFont="1" applyFill="1" applyBorder="1" applyAlignment="1">
      <alignment horizontal="center" vertical="center" wrapText="1"/>
    </xf>
    <xf numFmtId="0" fontId="2" fillId="0" borderId="0" xfId="59" applyFont="1" applyFill="1" applyAlignment="1">
      <alignment vertical="center" wrapText="1"/>
    </xf>
    <xf numFmtId="0" fontId="2" fillId="0" borderId="1" xfId="59" applyFont="1" applyFill="1" applyBorder="1" applyAlignment="1">
      <alignment horizontal="center" vertical="center" wrapText="1"/>
    </xf>
    <xf numFmtId="0" fontId="2" fillId="0" borderId="1" xfId="59"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1" xfId="59" applyNumberFormat="1" applyFont="1" applyFill="1" applyBorder="1" applyAlignment="1">
      <alignment horizontal="center" vertical="center" wrapText="1"/>
    </xf>
    <xf numFmtId="0" fontId="0" fillId="0" borderId="0" xfId="0" applyFill="1" applyAlignment="1">
      <alignment horizontal="center" vertical="center"/>
    </xf>
    <xf numFmtId="0" fontId="3" fillId="0" borderId="0" xfId="0" applyFont="1" applyFill="1" applyAlignment="1">
      <alignment wrapText="1"/>
    </xf>
    <xf numFmtId="0" fontId="0" fillId="0" borderId="1" xfId="0"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5" fillId="0" borderId="0" xfId="0" applyFont="1" applyFill="1" applyAlignment="1">
      <alignment horizontal="center" vertical="center"/>
    </xf>
    <xf numFmtId="0" fontId="6" fillId="0" borderId="0" xfId="0" applyFont="1" applyFill="1" applyAlignment="1">
      <alignment horizontal="center" vertical="center"/>
    </xf>
    <xf numFmtId="0" fontId="7" fillId="0" borderId="0" xfId="0" applyFont="1" applyFill="1" applyAlignment="1">
      <alignment horizontal="center" vertical="center"/>
    </xf>
    <xf numFmtId="0" fontId="8" fillId="0" borderId="0" xfId="0" applyFont="1" applyFill="1" applyAlignment="1">
      <alignment horizontal="center" vertical="center"/>
    </xf>
    <xf numFmtId="0" fontId="5" fillId="0" borderId="0" xfId="0" applyFont="1" applyFill="1"/>
    <xf numFmtId="0" fontId="8" fillId="0" borderId="0" xfId="0" applyFont="1" applyFill="1" applyAlignment="1">
      <alignment horizontal="center" vertical="center" wrapText="1"/>
    </xf>
    <xf numFmtId="0" fontId="5" fillId="0" borderId="0" xfId="0" applyFont="1" applyFill="1" applyAlignment="1">
      <alignment horizontal="center"/>
    </xf>
    <xf numFmtId="0" fontId="9" fillId="0" borderId="0" xfId="0" applyFont="1" applyFill="1" applyAlignment="1">
      <alignment horizontal="center" vertical="center" wrapText="1"/>
    </xf>
    <xf numFmtId="0" fontId="9" fillId="0" borderId="0" xfId="0" applyFont="1" applyFill="1" applyAlignment="1">
      <alignment horizontal="center" vertical="center"/>
    </xf>
    <xf numFmtId="0" fontId="10" fillId="0" borderId="0" xfId="0" applyFont="1" applyFill="1" applyAlignment="1">
      <alignment horizontal="center" vertical="center"/>
    </xf>
    <xf numFmtId="31" fontId="8" fillId="0" borderId="0" xfId="0" applyNumberFormat="1" applyFont="1" applyFill="1" applyAlignment="1">
      <alignment horizontal="center" vertical="center"/>
    </xf>
    <xf numFmtId="31" fontId="8" fillId="0" borderId="0" xfId="0" applyNumberFormat="1" applyFont="1" applyFill="1" applyAlignment="1">
      <alignment vertical="center"/>
    </xf>
    <xf numFmtId="0" fontId="5" fillId="0" borderId="0" xfId="0" applyFont="1" applyFill="1" applyAlignment="1">
      <alignment horizontal="center" vertical="center" wrapText="1"/>
    </xf>
    <xf numFmtId="176" fontId="5" fillId="0" borderId="0" xfId="0" applyNumberFormat="1" applyFont="1" applyFill="1" applyAlignment="1">
      <alignment horizontal="center" vertical="center"/>
    </xf>
    <xf numFmtId="0" fontId="11" fillId="0" borderId="1" xfId="0" applyFont="1" applyFill="1" applyBorder="1" applyAlignment="1">
      <alignment horizontal="center" vertical="center"/>
    </xf>
    <xf numFmtId="0" fontId="11" fillId="0" borderId="2" xfId="0" applyFont="1" applyFill="1" applyBorder="1" applyAlignment="1">
      <alignment horizontal="center" vertical="center" wrapText="1"/>
    </xf>
    <xf numFmtId="177" fontId="11" fillId="0" borderId="1" xfId="0" applyNumberFormat="1" applyFont="1" applyFill="1" applyBorder="1" applyAlignment="1">
      <alignment horizontal="center" vertical="center"/>
    </xf>
    <xf numFmtId="176" fontId="11" fillId="0" borderId="1" xfId="0" applyNumberFormat="1" applyFont="1" applyFill="1" applyBorder="1" applyAlignment="1">
      <alignment horizontal="center" vertical="center"/>
    </xf>
    <xf numFmtId="0" fontId="11" fillId="0" borderId="1" xfId="0" applyNumberFormat="1" applyFont="1" applyFill="1" applyBorder="1" applyAlignment="1">
      <alignment horizontal="center" vertical="center"/>
    </xf>
    <xf numFmtId="10" fontId="12"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2" fillId="0" borderId="1" xfId="0" applyFont="1" applyFill="1" applyBorder="1" applyAlignment="1">
      <alignment horizontal="center" vertical="center"/>
    </xf>
    <xf numFmtId="0" fontId="13" fillId="0" borderId="1" xfId="0" applyFont="1" applyFill="1" applyBorder="1" applyAlignment="1">
      <alignment horizontal="center" vertical="center" wrapText="1"/>
    </xf>
    <xf numFmtId="0" fontId="12" fillId="0" borderId="1" xfId="0" applyNumberFormat="1" applyFont="1" applyFill="1" applyBorder="1" applyAlignment="1">
      <alignment horizontal="center" vertical="center"/>
    </xf>
    <xf numFmtId="10" fontId="6" fillId="0" borderId="0" xfId="0" applyNumberFormat="1" applyFont="1" applyFill="1" applyAlignment="1">
      <alignment horizontal="center" vertical="center"/>
    </xf>
    <xf numFmtId="9" fontId="7" fillId="0" borderId="0" xfId="0" applyNumberFormat="1" applyFont="1" applyFill="1" applyAlignment="1">
      <alignment horizontal="center" vertical="center"/>
    </xf>
    <xf numFmtId="178" fontId="12" fillId="0" borderId="1" xfId="0" applyNumberFormat="1" applyFont="1" applyFill="1" applyBorder="1" applyAlignment="1">
      <alignment horizontal="center" vertical="center" wrapText="1"/>
    </xf>
    <xf numFmtId="0" fontId="14" fillId="0" borderId="1" xfId="0" applyFont="1" applyFill="1" applyBorder="1" applyAlignment="1">
      <alignment horizontal="center" vertical="center" wrapText="1"/>
    </xf>
    <xf numFmtId="0" fontId="5" fillId="0" borderId="0" xfId="0" applyFont="1" applyFill="1" applyBorder="1" applyAlignment="1">
      <alignment horizontal="center"/>
    </xf>
    <xf numFmtId="0" fontId="8" fillId="0" borderId="0" xfId="0" applyNumberFormat="1" applyFont="1" applyFill="1" applyBorder="1" applyAlignment="1">
      <alignment horizontal="center" vertical="center"/>
    </xf>
    <xf numFmtId="0" fontId="5" fillId="0" borderId="1" xfId="0" applyFont="1" applyFill="1" applyBorder="1" applyAlignment="1">
      <alignment horizontal="center" vertical="center"/>
    </xf>
    <xf numFmtId="0" fontId="8"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5" fillId="0" borderId="1" xfId="0" applyFont="1" applyFill="1" applyBorder="1" applyAlignment="1">
      <alignment horizontal="center"/>
    </xf>
  </cellXfs>
  <cellStyles count="76">
    <cellStyle name="常规" xfId="0" builtinId="0"/>
    <cellStyle name="货币[0]" xfId="1" builtinId="7"/>
    <cellStyle name="货币" xfId="2" builtinId="4"/>
    <cellStyle name="常规 2 2 4" xfId="3"/>
    <cellStyle name="20% - 强调文字颜色 3" xfId="4" builtinId="38"/>
    <cellStyle name="输入" xfId="5" builtinId="20"/>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常规_Sheet1 2" xfId="13"/>
    <cellStyle name="已访问的超链接" xfId="14" builtinId="9"/>
    <cellStyle name="注释" xfId="15" builtinId="10"/>
    <cellStyle name="60% - 强调文字颜色 2" xfId="16" builtinId="36"/>
    <cellStyle name="常规 12 2 2" xfId="17"/>
    <cellStyle name="标题 4" xfId="18" builtinId="19"/>
    <cellStyle name="警告文本" xfId="19" builtinId="11"/>
    <cellStyle name="标题" xfId="20" builtinId="15"/>
    <cellStyle name="常规 5 2" xfId="21"/>
    <cellStyle name="常规 12" xfId="22"/>
    <cellStyle name="常规 3 2 2" xfId="23"/>
    <cellStyle name="解释性文本" xfId="24" builtinId="53"/>
    <cellStyle name="标题 1" xfId="25" builtinId="16"/>
    <cellStyle name="标题 2" xfId="26" builtinId="17"/>
    <cellStyle name="60% - 强调文字颜色 1" xfId="27" builtinId="32"/>
    <cellStyle name="标题 3" xfId="28" builtinId="18"/>
    <cellStyle name="60% - 强调文字颜色 4" xfId="29" builtinId="44"/>
    <cellStyle name="输出" xfId="30" builtinId="21"/>
    <cellStyle name="计算" xfId="31" builtinId="22"/>
    <cellStyle name="检查单元格" xfId="32" builtinId="23"/>
    <cellStyle name="20% - 强调文字颜色 6" xfId="33" builtinId="50"/>
    <cellStyle name="强调文字颜色 2" xfId="34" builtinId="33"/>
    <cellStyle name="链接单元格" xfId="35" builtinId="24"/>
    <cellStyle name="汇总" xfId="36" builtinId="25"/>
    <cellStyle name="好" xfId="37" builtinId="26"/>
    <cellStyle name="适中" xfId="38" builtinId="2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常规 7 2" xfId="44"/>
    <cellStyle name="40% - 强调文字颜色 2" xfId="45" builtinId="35"/>
    <cellStyle name="强调文字颜色 3" xfId="46" builtinId="37"/>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常规 10" xfId="55"/>
    <cellStyle name="40% - 强调文字颜色 6" xfId="56" builtinId="51"/>
    <cellStyle name="常规 10 2" xfId="57"/>
    <cellStyle name="60% - 强调文字颜色 6" xfId="58" builtinId="52"/>
    <cellStyle name="常规 2" xfId="59"/>
    <cellStyle name="常规 3" xfId="60"/>
    <cellStyle name="常规 4" xfId="61"/>
    <cellStyle name="常规 4 2" xfId="62"/>
    <cellStyle name="常规_Sheet1" xfId="63"/>
    <cellStyle name="常规 11" xfId="64"/>
    <cellStyle name="常规 2 8" xfId="65"/>
    <cellStyle name="常规 12 2" xfId="66"/>
    <cellStyle name="常规 2 3" xfId="67"/>
    <cellStyle name="常规 15" xfId="68"/>
    <cellStyle name="常规 14" xfId="69"/>
    <cellStyle name="常规 2 2 2 2 2" xfId="70"/>
    <cellStyle name="常规 13 2" xfId="71"/>
    <cellStyle name="常规 13" xfId="72"/>
    <cellStyle name="常规 2 5" xfId="73"/>
    <cellStyle name="常规 5" xfId="74"/>
    <cellStyle name="常规 11 2 2 3" xfId="75"/>
  </cellStyles>
  <tableStyles count="0" defaultTableStyle="TableStyleMedium2" defaultPivotStyle="PivotStyleLight16"/>
  <colors>
    <mruColors>
      <color rgb="0092D050"/>
      <color rgb="00000000"/>
      <color rgb="00FF0000"/>
      <color rgb="00FFFF00"/>
      <color rgb="0000B0F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AppData\Roaming\kingsoft\office6\backup\&#26092;&#25253;6.11-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1-脱贫攻坚项目库建设情况表"/>
      <sheetName val="2-扶贫项目实施情况表"/>
      <sheetName val="拆分项目统计表"/>
      <sheetName val="项目分类"/>
    </sheetNames>
    <sheetDataSet>
      <sheetData sheetId="0"/>
      <sheetData sheetId="1"/>
      <sheetData sheetId="2"/>
      <sheetData sheetId="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3"/>
  <sheetViews>
    <sheetView view="pageBreakPreview" zoomScaleNormal="100" workbookViewId="0">
      <pane ySplit="4" topLeftCell="A5" activePane="bottomLeft" state="frozen"/>
      <selection/>
      <selection pane="bottomLeft" activeCell="U2" sqref="U2"/>
    </sheetView>
  </sheetViews>
  <sheetFormatPr defaultColWidth="9" defaultRowHeight="14.25"/>
  <cols>
    <col min="1" max="1" width="7.375" style="32" customWidth="1"/>
    <col min="2" max="2" width="16.4833333333333" style="33" customWidth="1"/>
    <col min="3" max="3" width="8.875" style="33" customWidth="1"/>
    <col min="4" max="4" width="16.25" style="33" customWidth="1"/>
    <col min="5" max="5" width="11.375" style="35" customWidth="1"/>
    <col min="6" max="6" width="14.75" style="35" customWidth="1"/>
    <col min="7" max="7" width="15.375" style="33" customWidth="1"/>
    <col min="8" max="9" width="9.875" style="33" customWidth="1"/>
    <col min="10" max="10" width="12" style="36" customWidth="1"/>
    <col min="11" max="11" width="11.5" style="33" customWidth="1"/>
    <col min="12" max="12" width="14.125" style="33"/>
    <col min="13" max="13" width="15.375" style="33"/>
    <col min="14" max="14" width="12.625" style="33"/>
    <col min="15" max="15" width="12.5" style="33" customWidth="1"/>
    <col min="16" max="16" width="14.125" style="33"/>
    <col min="17" max="16384" width="9" style="33"/>
  </cols>
  <sheetData>
    <row r="1" ht="45" customHeight="1" spans="1:10">
      <c r="A1" s="37" t="s">
        <v>0</v>
      </c>
      <c r="B1" s="38"/>
      <c r="C1" s="38"/>
      <c r="D1" s="38"/>
      <c r="E1" s="37"/>
      <c r="F1" s="37"/>
      <c r="G1" s="38"/>
      <c r="H1" s="38"/>
      <c r="I1" s="38"/>
      <c r="J1" s="38"/>
    </row>
    <row r="2" s="30" customFormat="1" ht="19" customHeight="1" spans="1:9">
      <c r="A2" s="39"/>
      <c r="B2" s="40">
        <v>44196</v>
      </c>
      <c r="C2" s="41"/>
      <c r="E2" s="42"/>
      <c r="F2" s="42"/>
      <c r="G2" s="43"/>
      <c r="H2" s="33" t="s">
        <v>1</v>
      </c>
      <c r="I2" s="33"/>
    </row>
    <row r="3" s="31" customFormat="1" ht="24" customHeight="1" spans="1:11">
      <c r="A3" s="44" t="s">
        <v>2</v>
      </c>
      <c r="B3" s="44" t="s">
        <v>3</v>
      </c>
      <c r="C3" s="44" t="s">
        <v>4</v>
      </c>
      <c r="D3" s="44" t="s">
        <v>5</v>
      </c>
      <c r="E3" s="45" t="s">
        <v>6</v>
      </c>
      <c r="F3" s="45" t="s">
        <v>7</v>
      </c>
      <c r="G3" s="44" t="s">
        <v>8</v>
      </c>
      <c r="H3" s="44" t="s">
        <v>9</v>
      </c>
      <c r="I3" s="44" t="s">
        <v>10</v>
      </c>
      <c r="J3" s="44" t="s">
        <v>11</v>
      </c>
      <c r="K3" s="56"/>
    </row>
    <row r="4" s="32" customFormat="1" ht="24" customHeight="1" spans="1:11">
      <c r="A4" s="44"/>
      <c r="B4" s="44" t="s">
        <v>12</v>
      </c>
      <c r="C4" s="46">
        <f>SUM(C5:C43)</f>
        <v>28</v>
      </c>
      <c r="D4" s="47">
        <f>SUM(D5:D43)</f>
        <v>3363.09217</v>
      </c>
      <c r="E4" s="48">
        <f>SUM(E5:E43)</f>
        <v>0</v>
      </c>
      <c r="F4" s="47">
        <f>SUM(F5:F43)</f>
        <v>0</v>
      </c>
      <c r="G4" s="47">
        <f>SUM(G5:G43)</f>
        <v>0</v>
      </c>
      <c r="H4" s="49" t="e">
        <f t="shared" ref="H4:H43" si="0">G4/F4</f>
        <v>#DIV/0!</v>
      </c>
      <c r="I4" s="49"/>
      <c r="J4" s="44"/>
      <c r="K4" s="57"/>
    </row>
    <row r="5" ht="22" customHeight="1" spans="1:13">
      <c r="A5" s="50">
        <v>36</v>
      </c>
      <c r="B5" s="51" t="s">
        <v>13</v>
      </c>
      <c r="C5" s="51"/>
      <c r="D5" s="51"/>
      <c r="E5" s="51"/>
      <c r="F5" s="51"/>
      <c r="G5" s="52"/>
      <c r="H5" s="49" t="e">
        <f t="shared" si="0"/>
        <v>#DIV/0!</v>
      </c>
      <c r="I5" s="58"/>
      <c r="J5" s="59"/>
      <c r="K5" s="60"/>
      <c r="L5" s="61"/>
      <c r="M5" s="61"/>
    </row>
    <row r="6" ht="22" customHeight="1" spans="1:13">
      <c r="A6" s="50">
        <v>22</v>
      </c>
      <c r="B6" s="51" t="s">
        <v>14</v>
      </c>
      <c r="C6" s="51"/>
      <c r="D6" s="51"/>
      <c r="E6" s="51"/>
      <c r="F6" s="51"/>
      <c r="G6" s="52"/>
      <c r="H6" s="49" t="e">
        <f t="shared" si="0"/>
        <v>#DIV/0!</v>
      </c>
      <c r="I6" s="58"/>
      <c r="J6" s="62"/>
      <c r="K6" s="63"/>
      <c r="L6" s="61"/>
      <c r="M6" s="61"/>
    </row>
    <row r="7" ht="22" customHeight="1" spans="1:13">
      <c r="A7" s="50">
        <v>20</v>
      </c>
      <c r="B7" s="51" t="s">
        <v>15</v>
      </c>
      <c r="C7" s="51">
        <v>1</v>
      </c>
      <c r="D7" s="51">
        <v>59</v>
      </c>
      <c r="E7" s="51"/>
      <c r="F7" s="51"/>
      <c r="G7" s="52"/>
      <c r="H7" s="49" t="e">
        <f t="shared" si="0"/>
        <v>#DIV/0!</v>
      </c>
      <c r="I7" s="58"/>
      <c r="J7" s="62"/>
      <c r="K7" s="64"/>
      <c r="L7" s="61"/>
      <c r="M7" s="61"/>
    </row>
    <row r="8" ht="22" customHeight="1" spans="1:13">
      <c r="A8" s="50">
        <v>30</v>
      </c>
      <c r="B8" s="51" t="s">
        <v>16</v>
      </c>
      <c r="C8" s="51">
        <v>2</v>
      </c>
      <c r="D8" s="51">
        <v>270.63</v>
      </c>
      <c r="E8" s="51"/>
      <c r="F8" s="51"/>
      <c r="G8" s="52"/>
      <c r="H8" s="49" t="e">
        <f t="shared" si="0"/>
        <v>#DIV/0!</v>
      </c>
      <c r="I8" s="58"/>
      <c r="J8" s="59"/>
      <c r="K8" s="64"/>
      <c r="L8" s="61"/>
      <c r="M8" s="61"/>
    </row>
    <row r="9" s="33" customFormat="1" ht="22" customHeight="1" spans="1:13">
      <c r="A9" s="50">
        <v>17</v>
      </c>
      <c r="B9" s="51" t="s">
        <v>17</v>
      </c>
      <c r="C9" s="51">
        <v>1</v>
      </c>
      <c r="D9" s="51">
        <v>234.43</v>
      </c>
      <c r="E9" s="51"/>
      <c r="F9" s="51"/>
      <c r="G9" s="52"/>
      <c r="H9" s="49" t="e">
        <f t="shared" si="0"/>
        <v>#DIV/0!</v>
      </c>
      <c r="I9" s="58"/>
      <c r="J9" s="62"/>
      <c r="K9" s="60"/>
      <c r="L9" s="61"/>
      <c r="M9" s="61"/>
    </row>
    <row r="10" s="33" customFormat="1" ht="22" customHeight="1" spans="1:13">
      <c r="A10" s="50">
        <v>14</v>
      </c>
      <c r="B10" s="51" t="s">
        <v>18</v>
      </c>
      <c r="C10" s="51"/>
      <c r="D10" s="51"/>
      <c r="E10" s="51"/>
      <c r="F10" s="51"/>
      <c r="G10" s="52"/>
      <c r="H10" s="49" t="e">
        <f t="shared" si="0"/>
        <v>#DIV/0!</v>
      </c>
      <c r="I10" s="58"/>
      <c r="J10" s="62"/>
      <c r="K10" s="60"/>
      <c r="L10" s="61"/>
      <c r="M10" s="61"/>
    </row>
    <row r="11" s="33" customFormat="1" ht="22" customHeight="1" spans="1:13">
      <c r="A11" s="50">
        <v>27</v>
      </c>
      <c r="B11" s="51" t="s">
        <v>19</v>
      </c>
      <c r="C11" s="51"/>
      <c r="D11" s="51"/>
      <c r="E11" s="51"/>
      <c r="F11" s="51"/>
      <c r="G11" s="52"/>
      <c r="H11" s="49" t="e">
        <f t="shared" si="0"/>
        <v>#DIV/0!</v>
      </c>
      <c r="I11" s="58"/>
      <c r="J11" s="59"/>
      <c r="K11" s="63"/>
      <c r="L11" s="61"/>
      <c r="M11" s="61"/>
    </row>
    <row r="12" s="33" customFormat="1" ht="22" customHeight="1" spans="1:13">
      <c r="A12" s="50">
        <v>1</v>
      </c>
      <c r="B12" s="51" t="s">
        <v>20</v>
      </c>
      <c r="C12" s="51"/>
      <c r="D12" s="51"/>
      <c r="E12" s="51"/>
      <c r="F12" s="51"/>
      <c r="G12" s="52"/>
      <c r="H12" s="49" t="e">
        <f t="shared" si="0"/>
        <v>#DIV/0!</v>
      </c>
      <c r="I12" s="58"/>
      <c r="J12" s="62"/>
      <c r="K12" s="63"/>
      <c r="L12" s="61"/>
      <c r="M12" s="61"/>
    </row>
    <row r="13" ht="22" customHeight="1" spans="1:13">
      <c r="A13" s="50">
        <v>13</v>
      </c>
      <c r="B13" s="51" t="s">
        <v>21</v>
      </c>
      <c r="C13" s="51">
        <v>1</v>
      </c>
      <c r="D13" s="51">
        <v>74.05</v>
      </c>
      <c r="E13" s="51"/>
      <c r="F13" s="51"/>
      <c r="G13" s="52"/>
      <c r="H13" s="49" t="e">
        <f t="shared" si="0"/>
        <v>#DIV/0!</v>
      </c>
      <c r="I13" s="58"/>
      <c r="J13" s="59"/>
      <c r="K13" s="60"/>
      <c r="L13" s="61"/>
      <c r="M13" s="61"/>
    </row>
    <row r="14" s="33" customFormat="1" ht="22" customHeight="1" spans="1:13">
      <c r="A14" s="50">
        <v>15</v>
      </c>
      <c r="B14" s="53" t="s">
        <v>22</v>
      </c>
      <c r="C14" s="53"/>
      <c r="D14" s="53"/>
      <c r="E14" s="51"/>
      <c r="F14" s="51"/>
      <c r="G14" s="52"/>
      <c r="H14" s="49" t="e">
        <f t="shared" si="0"/>
        <v>#DIV/0!</v>
      </c>
      <c r="I14" s="58"/>
      <c r="J14" s="62"/>
      <c r="K14" s="64"/>
      <c r="L14" s="61"/>
      <c r="M14" s="61"/>
    </row>
    <row r="15" s="33" customFormat="1" ht="22" customHeight="1" spans="1:13">
      <c r="A15" s="50">
        <v>12</v>
      </c>
      <c r="B15" s="51" t="s">
        <v>23</v>
      </c>
      <c r="C15" s="51"/>
      <c r="D15" s="51"/>
      <c r="E15" s="51"/>
      <c r="F15" s="51"/>
      <c r="G15" s="52"/>
      <c r="H15" s="49" t="e">
        <f t="shared" si="0"/>
        <v>#DIV/0!</v>
      </c>
      <c r="I15" s="58"/>
      <c r="J15" s="62"/>
      <c r="K15" s="63"/>
      <c r="L15" s="61"/>
      <c r="M15" s="61"/>
    </row>
    <row r="16" s="33" customFormat="1" ht="22" customHeight="1" spans="1:13">
      <c r="A16" s="50">
        <v>29</v>
      </c>
      <c r="B16" s="51" t="s">
        <v>24</v>
      </c>
      <c r="C16" s="51">
        <v>2</v>
      </c>
      <c r="D16" s="51">
        <v>280.31</v>
      </c>
      <c r="E16" s="51"/>
      <c r="F16" s="51"/>
      <c r="G16" s="52"/>
      <c r="H16" s="49" t="e">
        <f t="shared" si="0"/>
        <v>#DIV/0!</v>
      </c>
      <c r="I16" s="58"/>
      <c r="J16" s="62"/>
      <c r="K16" s="63"/>
      <c r="L16" s="61"/>
      <c r="M16" s="61"/>
    </row>
    <row r="17" ht="22" customHeight="1" spans="1:13">
      <c r="A17" s="50">
        <v>19</v>
      </c>
      <c r="B17" s="51" t="s">
        <v>25</v>
      </c>
      <c r="C17" s="51"/>
      <c r="D17" s="51"/>
      <c r="E17" s="51"/>
      <c r="F17" s="51"/>
      <c r="G17" s="52"/>
      <c r="H17" s="49" t="e">
        <f t="shared" si="0"/>
        <v>#DIV/0!</v>
      </c>
      <c r="I17" s="58"/>
      <c r="J17" s="62"/>
      <c r="K17" s="63"/>
      <c r="L17" s="61"/>
      <c r="M17" s="61"/>
    </row>
    <row r="18" s="33" customFormat="1" ht="22" customHeight="1" spans="1:13">
      <c r="A18" s="50">
        <v>2</v>
      </c>
      <c r="B18" s="51" t="s">
        <v>26</v>
      </c>
      <c r="C18" s="51">
        <v>5</v>
      </c>
      <c r="D18" s="51">
        <v>479.7</v>
      </c>
      <c r="E18" s="51"/>
      <c r="F18" s="51"/>
      <c r="G18" s="52"/>
      <c r="H18" s="49" t="e">
        <f t="shared" si="0"/>
        <v>#DIV/0!</v>
      </c>
      <c r="I18" s="58"/>
      <c r="J18" s="62"/>
      <c r="K18" s="63"/>
      <c r="L18" s="61"/>
      <c r="M18" s="61"/>
    </row>
    <row r="19" s="33" customFormat="1" ht="22" customHeight="1" spans="1:13">
      <c r="A19" s="50">
        <v>18</v>
      </c>
      <c r="B19" s="51" t="s">
        <v>27</v>
      </c>
      <c r="C19" s="51"/>
      <c r="D19" s="51"/>
      <c r="E19" s="51"/>
      <c r="F19" s="51"/>
      <c r="G19" s="52"/>
      <c r="H19" s="49" t="e">
        <f t="shared" si="0"/>
        <v>#DIV/0!</v>
      </c>
      <c r="I19" s="58"/>
      <c r="J19" s="62"/>
      <c r="K19" s="60"/>
      <c r="L19" s="61"/>
      <c r="M19" s="61"/>
    </row>
    <row r="20" ht="22" customHeight="1" spans="1:13">
      <c r="A20" s="50">
        <v>16</v>
      </c>
      <c r="B20" s="51" t="s">
        <v>28</v>
      </c>
      <c r="C20" s="51">
        <v>2</v>
      </c>
      <c r="D20" s="51">
        <v>199.82</v>
      </c>
      <c r="E20" s="51"/>
      <c r="F20" s="51"/>
      <c r="G20" s="52"/>
      <c r="H20" s="49" t="e">
        <f t="shared" si="0"/>
        <v>#DIV/0!</v>
      </c>
      <c r="I20" s="58"/>
      <c r="J20" s="59"/>
      <c r="K20" s="63"/>
      <c r="L20" s="61"/>
      <c r="M20" s="61"/>
    </row>
    <row r="21" s="33" customFormat="1" ht="22" customHeight="1" spans="1:13">
      <c r="A21" s="50">
        <v>21</v>
      </c>
      <c r="B21" s="51" t="s">
        <v>29</v>
      </c>
      <c r="C21" s="54">
        <v>5</v>
      </c>
      <c r="D21" s="51">
        <v>557.93</v>
      </c>
      <c r="E21" s="51"/>
      <c r="F21" s="51"/>
      <c r="G21" s="52"/>
      <c r="H21" s="49" t="e">
        <f t="shared" si="0"/>
        <v>#DIV/0!</v>
      </c>
      <c r="I21" s="58"/>
      <c r="J21" s="59"/>
      <c r="K21" s="63"/>
      <c r="L21" s="61"/>
      <c r="M21" s="61"/>
    </row>
    <row r="22" s="33" customFormat="1" ht="28" customHeight="1" spans="1:13">
      <c r="A22" s="50">
        <v>11</v>
      </c>
      <c r="B22" s="53" t="s">
        <v>30</v>
      </c>
      <c r="C22" s="53"/>
      <c r="D22" s="53"/>
      <c r="E22" s="51"/>
      <c r="F22" s="51"/>
      <c r="G22" s="53"/>
      <c r="H22" s="49" t="e">
        <f t="shared" si="0"/>
        <v>#DIV/0!</v>
      </c>
      <c r="I22" s="52"/>
      <c r="J22" s="65"/>
      <c r="K22" s="63"/>
      <c r="L22" s="61"/>
      <c r="M22" s="61"/>
    </row>
    <row r="23" s="33" customFormat="1" ht="22" customHeight="1" spans="1:13">
      <c r="A23" s="50">
        <v>3</v>
      </c>
      <c r="B23" s="51" t="s">
        <v>31</v>
      </c>
      <c r="C23" s="51"/>
      <c r="D23" s="51"/>
      <c r="E23" s="51"/>
      <c r="F23" s="51"/>
      <c r="G23" s="52"/>
      <c r="H23" s="49" t="e">
        <f t="shared" si="0"/>
        <v>#DIV/0!</v>
      </c>
      <c r="I23" s="52"/>
      <c r="J23" s="62"/>
      <c r="K23" s="63"/>
      <c r="L23" s="61"/>
      <c r="M23" s="61"/>
    </row>
    <row r="24" s="33" customFormat="1" ht="22" customHeight="1" spans="1:13">
      <c r="A24" s="50">
        <v>39</v>
      </c>
      <c r="B24" s="51" t="s">
        <v>32</v>
      </c>
      <c r="C24" s="51"/>
      <c r="D24" s="51"/>
      <c r="E24" s="51"/>
      <c r="F24" s="51"/>
      <c r="G24" s="52"/>
      <c r="H24" s="49" t="e">
        <f t="shared" si="0"/>
        <v>#DIV/0!</v>
      </c>
      <c r="I24" s="52"/>
      <c r="J24" s="59"/>
      <c r="K24" s="63"/>
      <c r="L24" s="61"/>
      <c r="M24" s="61"/>
    </row>
    <row r="25" s="33" customFormat="1" ht="22" customHeight="1" spans="1:13">
      <c r="A25" s="50">
        <v>23</v>
      </c>
      <c r="B25" s="51" t="s">
        <v>33</v>
      </c>
      <c r="C25" s="51">
        <v>4</v>
      </c>
      <c r="D25" s="51">
        <v>645.23217</v>
      </c>
      <c r="E25" s="51"/>
      <c r="F25" s="51"/>
      <c r="G25" s="52"/>
      <c r="H25" s="49" t="e">
        <f t="shared" si="0"/>
        <v>#DIV/0!</v>
      </c>
      <c r="I25" s="52"/>
      <c r="J25" s="59"/>
      <c r="K25" s="63"/>
      <c r="L25" s="61"/>
      <c r="M25" s="61"/>
    </row>
    <row r="26" s="33" customFormat="1" ht="22" customHeight="1" spans="1:13">
      <c r="A26" s="50">
        <v>4</v>
      </c>
      <c r="B26" s="53" t="s">
        <v>34</v>
      </c>
      <c r="C26" s="53"/>
      <c r="D26" s="53"/>
      <c r="E26" s="51"/>
      <c r="F26" s="51"/>
      <c r="G26" s="53"/>
      <c r="H26" s="49" t="e">
        <f t="shared" si="0"/>
        <v>#DIV/0!</v>
      </c>
      <c r="I26" s="52"/>
      <c r="J26" s="65"/>
      <c r="K26" s="63"/>
      <c r="L26" s="61"/>
      <c r="M26" s="61"/>
    </row>
    <row r="27" ht="22" customHeight="1" spans="1:13">
      <c r="A27" s="50">
        <v>5</v>
      </c>
      <c r="B27" s="53" t="s">
        <v>35</v>
      </c>
      <c r="C27" s="53"/>
      <c r="D27" s="53"/>
      <c r="E27" s="51"/>
      <c r="F27" s="51"/>
      <c r="G27" s="53"/>
      <c r="H27" s="49" t="e">
        <f t="shared" si="0"/>
        <v>#DIV/0!</v>
      </c>
      <c r="I27" s="52"/>
      <c r="J27" s="59"/>
      <c r="K27" s="63"/>
      <c r="L27" s="61"/>
      <c r="M27" s="61"/>
    </row>
    <row r="28" ht="22" customHeight="1" spans="1:13">
      <c r="A28" s="50">
        <v>10</v>
      </c>
      <c r="B28" s="51" t="s">
        <v>36</v>
      </c>
      <c r="C28" s="51">
        <v>1</v>
      </c>
      <c r="D28" s="51">
        <v>243.16</v>
      </c>
      <c r="E28" s="51"/>
      <c r="F28" s="51"/>
      <c r="G28" s="52"/>
      <c r="H28" s="49" t="e">
        <f t="shared" si="0"/>
        <v>#DIV/0!</v>
      </c>
      <c r="I28" s="52"/>
      <c r="J28" s="62"/>
      <c r="K28" s="63"/>
      <c r="L28" s="61"/>
      <c r="M28" s="61"/>
    </row>
    <row r="29" s="33" customFormat="1" ht="22" customHeight="1" spans="1:13">
      <c r="A29" s="50">
        <v>9</v>
      </c>
      <c r="B29" s="51" t="s">
        <v>37</v>
      </c>
      <c r="C29" s="51"/>
      <c r="D29" s="51"/>
      <c r="E29" s="51"/>
      <c r="F29" s="51"/>
      <c r="G29" s="52"/>
      <c r="H29" s="49" t="e">
        <f t="shared" si="0"/>
        <v>#DIV/0!</v>
      </c>
      <c r="I29" s="52"/>
      <c r="J29" s="62"/>
      <c r="K29" s="63"/>
      <c r="L29" s="61"/>
      <c r="M29" s="61"/>
    </row>
    <row r="30" s="33" customFormat="1" ht="22" customHeight="1" spans="1:13">
      <c r="A30" s="50">
        <v>8</v>
      </c>
      <c r="B30" s="51" t="s">
        <v>38</v>
      </c>
      <c r="C30" s="51"/>
      <c r="D30" s="51"/>
      <c r="E30" s="51"/>
      <c r="F30" s="51"/>
      <c r="G30" s="52"/>
      <c r="H30" s="49" t="e">
        <f t="shared" si="0"/>
        <v>#DIV/0!</v>
      </c>
      <c r="I30" s="52"/>
      <c r="J30" s="62"/>
      <c r="K30" s="64"/>
      <c r="L30" s="61"/>
      <c r="M30" s="61"/>
    </row>
    <row r="31" s="33" customFormat="1" ht="22" customHeight="1" spans="1:13">
      <c r="A31" s="50">
        <v>34</v>
      </c>
      <c r="B31" s="51" t="s">
        <v>39</v>
      </c>
      <c r="C31" s="51"/>
      <c r="D31" s="51"/>
      <c r="E31" s="51"/>
      <c r="F31" s="51"/>
      <c r="G31" s="52"/>
      <c r="H31" s="49" t="e">
        <f t="shared" si="0"/>
        <v>#DIV/0!</v>
      </c>
      <c r="I31" s="52"/>
      <c r="J31" s="59"/>
      <c r="K31" s="63"/>
      <c r="L31" s="61"/>
      <c r="M31" s="61"/>
    </row>
    <row r="32" ht="22" customHeight="1" spans="1:13">
      <c r="A32" s="50">
        <v>6</v>
      </c>
      <c r="B32" s="51" t="s">
        <v>40</v>
      </c>
      <c r="C32" s="51"/>
      <c r="D32" s="51"/>
      <c r="E32" s="51"/>
      <c r="F32" s="51"/>
      <c r="G32" s="52"/>
      <c r="H32" s="49" t="e">
        <f t="shared" si="0"/>
        <v>#DIV/0!</v>
      </c>
      <c r="I32" s="52"/>
      <c r="J32" s="62"/>
      <c r="K32" s="63"/>
      <c r="L32" s="61"/>
      <c r="M32" s="61"/>
    </row>
    <row r="33" s="33" customFormat="1" ht="22" customHeight="1" spans="1:13">
      <c r="A33" s="50">
        <v>24</v>
      </c>
      <c r="B33" s="51" t="s">
        <v>41</v>
      </c>
      <c r="C33" s="51"/>
      <c r="D33" s="51"/>
      <c r="E33" s="51"/>
      <c r="F33" s="51"/>
      <c r="G33" s="52"/>
      <c r="H33" s="49" t="e">
        <f t="shared" si="0"/>
        <v>#DIV/0!</v>
      </c>
      <c r="I33" s="52"/>
      <c r="J33" s="62"/>
      <c r="K33" s="63"/>
      <c r="L33" s="61"/>
      <c r="M33" s="61"/>
    </row>
    <row r="34" ht="22" customHeight="1" spans="1:13">
      <c r="A34" s="50">
        <v>33</v>
      </c>
      <c r="B34" s="51" t="s">
        <v>42</v>
      </c>
      <c r="C34" s="51"/>
      <c r="D34" s="51"/>
      <c r="E34" s="51"/>
      <c r="F34" s="51"/>
      <c r="G34" s="52"/>
      <c r="H34" s="49" t="e">
        <f t="shared" si="0"/>
        <v>#DIV/0!</v>
      </c>
      <c r="I34" s="52"/>
      <c r="J34" s="59"/>
      <c r="K34" s="63"/>
      <c r="L34" s="61"/>
      <c r="M34" s="61"/>
    </row>
    <row r="35" s="34" customFormat="1" ht="27" customHeight="1" spans="1:15">
      <c r="A35" s="50">
        <v>37</v>
      </c>
      <c r="B35" s="51" t="s">
        <v>43</v>
      </c>
      <c r="C35" s="51"/>
      <c r="D35" s="51"/>
      <c r="E35" s="51"/>
      <c r="F35" s="51"/>
      <c r="G35" s="52"/>
      <c r="H35" s="49" t="e">
        <f t="shared" si="0"/>
        <v>#DIV/0!</v>
      </c>
      <c r="I35" s="52"/>
      <c r="J35" s="59"/>
      <c r="K35" s="63"/>
      <c r="L35" s="61"/>
      <c r="M35" s="61"/>
      <c r="N35" s="33"/>
      <c r="O35" s="33"/>
    </row>
    <row r="36" s="34" customFormat="1" ht="22" customHeight="1" spans="1:15">
      <c r="A36" s="50">
        <v>7</v>
      </c>
      <c r="B36" s="53" t="s">
        <v>44</v>
      </c>
      <c r="C36" s="53">
        <v>1</v>
      </c>
      <c r="D36" s="53">
        <v>93.5</v>
      </c>
      <c r="E36" s="51"/>
      <c r="F36" s="51"/>
      <c r="G36" s="53"/>
      <c r="H36" s="49" t="e">
        <f t="shared" si="0"/>
        <v>#DIV/0!</v>
      </c>
      <c r="I36" s="52"/>
      <c r="J36" s="65"/>
      <c r="K36" s="63"/>
      <c r="L36" s="61"/>
      <c r="M36" s="61"/>
      <c r="N36" s="33"/>
      <c r="O36" s="33"/>
    </row>
    <row r="37" s="33" customFormat="1" ht="22" customHeight="1" spans="1:13">
      <c r="A37" s="50">
        <v>25</v>
      </c>
      <c r="B37" s="51" t="s">
        <v>45</v>
      </c>
      <c r="C37" s="51"/>
      <c r="D37" s="51"/>
      <c r="E37" s="51"/>
      <c r="F37" s="51"/>
      <c r="G37" s="52"/>
      <c r="H37" s="49" t="e">
        <f t="shared" si="0"/>
        <v>#DIV/0!</v>
      </c>
      <c r="I37" s="58"/>
      <c r="J37" s="59"/>
      <c r="K37" s="63"/>
      <c r="L37" s="61"/>
      <c r="M37" s="61"/>
    </row>
    <row r="38" ht="22" customHeight="1" spans="1:13">
      <c r="A38" s="50">
        <v>31</v>
      </c>
      <c r="B38" s="51" t="s">
        <v>46</v>
      </c>
      <c r="C38" s="51">
        <v>1</v>
      </c>
      <c r="D38" s="51">
        <v>58.54</v>
      </c>
      <c r="E38" s="51"/>
      <c r="F38" s="51"/>
      <c r="G38" s="52"/>
      <c r="H38" s="49" t="e">
        <f t="shared" si="0"/>
        <v>#DIV/0!</v>
      </c>
      <c r="I38" s="58"/>
      <c r="J38" s="62"/>
      <c r="K38" s="60"/>
      <c r="L38" s="61"/>
      <c r="M38" s="61"/>
    </row>
    <row r="39" ht="26" customHeight="1" spans="1:13">
      <c r="A39" s="50">
        <v>35</v>
      </c>
      <c r="B39" s="53" t="s">
        <v>47</v>
      </c>
      <c r="C39" s="53">
        <v>1</v>
      </c>
      <c r="D39" s="53">
        <v>30</v>
      </c>
      <c r="E39" s="51"/>
      <c r="F39" s="51"/>
      <c r="G39" s="55"/>
      <c r="H39" s="49" t="e">
        <f t="shared" si="0"/>
        <v>#DIV/0!</v>
      </c>
      <c r="I39" s="58"/>
      <c r="J39" s="62"/>
      <c r="K39" s="63"/>
      <c r="L39" s="61"/>
      <c r="M39" s="61"/>
    </row>
    <row r="40" ht="22" customHeight="1" spans="1:13">
      <c r="A40" s="50">
        <v>32</v>
      </c>
      <c r="B40" s="53" t="s">
        <v>48</v>
      </c>
      <c r="C40" s="53"/>
      <c r="D40" s="53"/>
      <c r="E40" s="51"/>
      <c r="F40" s="51"/>
      <c r="G40" s="55"/>
      <c r="H40" s="49" t="e">
        <f t="shared" si="0"/>
        <v>#DIV/0!</v>
      </c>
      <c r="I40" s="58"/>
      <c r="J40" s="59"/>
      <c r="K40" s="60"/>
      <c r="L40" s="61"/>
      <c r="M40" s="61"/>
    </row>
    <row r="41" ht="22" customHeight="1" spans="1:13">
      <c r="A41" s="50">
        <v>28</v>
      </c>
      <c r="B41" s="53" t="s">
        <v>49</v>
      </c>
      <c r="C41" s="53"/>
      <c r="D41" s="53"/>
      <c r="E41" s="51"/>
      <c r="F41" s="51"/>
      <c r="G41" s="55"/>
      <c r="H41" s="49" t="e">
        <f t="shared" si="0"/>
        <v>#DIV/0!</v>
      </c>
      <c r="I41" s="58"/>
      <c r="J41" s="59"/>
      <c r="K41" s="63"/>
      <c r="L41" s="61"/>
      <c r="M41" s="61"/>
    </row>
    <row r="42" ht="27" customHeight="1" spans="1:13">
      <c r="A42" s="50">
        <v>38</v>
      </c>
      <c r="B42" s="53" t="s">
        <v>50</v>
      </c>
      <c r="C42" s="53"/>
      <c r="D42" s="53"/>
      <c r="E42" s="51"/>
      <c r="F42" s="51"/>
      <c r="G42" s="55"/>
      <c r="H42" s="49" t="e">
        <f t="shared" si="0"/>
        <v>#DIV/0!</v>
      </c>
      <c r="I42" s="58"/>
      <c r="J42" s="59"/>
      <c r="K42" s="63"/>
      <c r="L42" s="61"/>
      <c r="M42" s="61"/>
    </row>
    <row r="43" ht="28" customHeight="1" spans="1:13">
      <c r="A43" s="50">
        <v>26</v>
      </c>
      <c r="B43" s="53" t="s">
        <v>51</v>
      </c>
      <c r="C43" s="53">
        <v>1</v>
      </c>
      <c r="D43" s="53">
        <v>136.79</v>
      </c>
      <c r="E43" s="51"/>
      <c r="F43" s="51"/>
      <c r="G43" s="55"/>
      <c r="H43" s="49" t="e">
        <f t="shared" si="0"/>
        <v>#DIV/0!</v>
      </c>
      <c r="I43" s="58"/>
      <c r="J43" s="62"/>
      <c r="K43" s="63"/>
      <c r="L43" s="61"/>
      <c r="M43" s="61"/>
    </row>
  </sheetData>
  <autoFilter ref="A4:M43">
    <sortState ref="A4:M43">
      <sortCondition ref="B4"/>
    </sortState>
    <extLst/>
  </autoFilter>
  <mergeCells count="3">
    <mergeCell ref="A1:J1"/>
    <mergeCell ref="B2:C2"/>
    <mergeCell ref="A3:A4"/>
  </mergeCells>
  <pageMargins left="0.700694444444445" right="0.700694444444445" top="0.629861111111111" bottom="0.590277777777778" header="0.297916666666667" footer="0.297916666666667"/>
  <pageSetup paperSize="9" scale="67"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09"/>
  <sheetViews>
    <sheetView tabSelected="1" view="pageBreakPreview" zoomScale="90" zoomScaleNormal="80" workbookViewId="0">
      <pane ySplit="4" topLeftCell="A41" activePane="bottomLeft" state="frozen"/>
      <selection/>
      <selection pane="bottomLeft" activeCell="L59" sqref="L59"/>
    </sheetView>
  </sheetViews>
  <sheetFormatPr defaultColWidth="9" defaultRowHeight="14.25"/>
  <cols>
    <col min="1" max="1" width="8.125" style="16" customWidth="1"/>
    <col min="2" max="2" width="19.5" style="16" customWidth="1"/>
    <col min="3" max="3" width="25.375" style="16" customWidth="1"/>
    <col min="4" max="4" width="15.15" style="16" customWidth="1"/>
    <col min="5" max="5" width="28.75" style="16" customWidth="1"/>
    <col min="6" max="6" width="17.6583333333333" style="16" customWidth="1"/>
    <col min="7" max="7" width="15.775" style="16" customWidth="1"/>
    <col min="8" max="8" width="12.9666666666667" style="16" customWidth="1"/>
    <col min="9" max="9" width="11.0833333333333" style="16" customWidth="1"/>
    <col min="10" max="10" width="16.7166666666667" style="16" customWidth="1"/>
    <col min="11" max="11" width="19.625" style="16" customWidth="1"/>
    <col min="12" max="12" width="13.75" style="15"/>
    <col min="13" max="16384" width="9" style="16"/>
  </cols>
  <sheetData>
    <row r="1" ht="29" customHeight="1" spans="1:1">
      <c r="A1" s="17" t="s">
        <v>52</v>
      </c>
    </row>
    <row r="2" ht="33.75" spans="1:11">
      <c r="A2" s="18" t="s">
        <v>53</v>
      </c>
      <c r="B2" s="18"/>
      <c r="C2" s="18"/>
      <c r="D2" s="18"/>
      <c r="E2" s="18"/>
      <c r="F2" s="18"/>
      <c r="G2" s="18"/>
      <c r="H2" s="18"/>
      <c r="I2" s="18"/>
      <c r="J2" s="18"/>
      <c r="K2" s="18"/>
    </row>
    <row r="3" ht="25" customHeight="1" spans="1:11">
      <c r="A3" s="19"/>
      <c r="B3" s="20"/>
      <c r="C3" s="20"/>
      <c r="D3" s="20"/>
      <c r="E3" s="20"/>
      <c r="F3" s="20"/>
      <c r="G3" s="20"/>
      <c r="H3" s="20"/>
      <c r="I3" s="20"/>
      <c r="J3" s="23"/>
      <c r="K3" s="23" t="s">
        <v>1</v>
      </c>
    </row>
    <row r="4" ht="57" customHeight="1" spans="1:11">
      <c r="A4" s="21" t="s">
        <v>54</v>
      </c>
      <c r="B4" s="21" t="s">
        <v>55</v>
      </c>
      <c r="C4" s="21" t="s">
        <v>56</v>
      </c>
      <c r="D4" s="21" t="s">
        <v>57</v>
      </c>
      <c r="E4" s="21" t="s">
        <v>58</v>
      </c>
      <c r="F4" s="21" t="s">
        <v>59</v>
      </c>
      <c r="G4" s="21" t="s">
        <v>60</v>
      </c>
      <c r="H4" s="21" t="s">
        <v>61</v>
      </c>
      <c r="I4" s="21" t="s">
        <v>62</v>
      </c>
      <c r="J4" s="21" t="s">
        <v>63</v>
      </c>
      <c r="K4" s="21" t="s">
        <v>11</v>
      </c>
    </row>
    <row r="5" ht="45" customHeight="1" spans="1:12">
      <c r="A5" s="21">
        <v>1</v>
      </c>
      <c r="B5" s="21" t="s">
        <v>16</v>
      </c>
      <c r="C5" s="21" t="s">
        <v>64</v>
      </c>
      <c r="D5" s="21">
        <v>135.31</v>
      </c>
      <c r="E5" s="21" t="s">
        <v>65</v>
      </c>
      <c r="F5" s="21" t="s">
        <v>66</v>
      </c>
      <c r="G5" s="21" t="s">
        <v>67</v>
      </c>
      <c r="H5" s="21" t="s">
        <v>68</v>
      </c>
      <c r="I5" s="21" t="s">
        <v>69</v>
      </c>
      <c r="J5" s="21">
        <v>0.76</v>
      </c>
      <c r="K5" s="21"/>
      <c r="L5" s="15">
        <f>D5-J5</f>
        <v>134.55</v>
      </c>
    </row>
    <row r="6" ht="45" customHeight="1" spans="1:12">
      <c r="A6" s="21">
        <v>2</v>
      </c>
      <c r="B6" s="21" t="s">
        <v>15</v>
      </c>
      <c r="C6" s="21" t="s">
        <v>70</v>
      </c>
      <c r="D6" s="21">
        <v>59</v>
      </c>
      <c r="E6" s="21" t="s">
        <v>65</v>
      </c>
      <c r="F6" s="21" t="s">
        <v>66</v>
      </c>
      <c r="G6" s="21" t="s">
        <v>67</v>
      </c>
      <c r="H6" s="21" t="s">
        <v>68</v>
      </c>
      <c r="I6" s="21" t="s">
        <v>69</v>
      </c>
      <c r="J6" s="21">
        <v>2.06</v>
      </c>
      <c r="K6" s="21"/>
      <c r="L6" s="15">
        <f>D6-J6</f>
        <v>56.94</v>
      </c>
    </row>
    <row r="7" ht="45" customHeight="1" spans="1:12">
      <c r="A7" s="21">
        <v>3</v>
      </c>
      <c r="B7" s="21" t="s">
        <v>29</v>
      </c>
      <c r="C7" s="21" t="s">
        <v>71</v>
      </c>
      <c r="D7" s="21">
        <v>154.7</v>
      </c>
      <c r="E7" s="21" t="s">
        <v>65</v>
      </c>
      <c r="F7" s="21" t="s">
        <v>66</v>
      </c>
      <c r="G7" s="21" t="s">
        <v>67</v>
      </c>
      <c r="H7" s="21" t="s">
        <v>68</v>
      </c>
      <c r="I7" s="21" t="s">
        <v>69</v>
      </c>
      <c r="J7" s="21">
        <v>4.52</v>
      </c>
      <c r="K7" s="21"/>
      <c r="L7" s="15">
        <f t="shared" ref="L7:L36" si="0">D7-J7</f>
        <v>150.18</v>
      </c>
    </row>
    <row r="8" ht="45" customHeight="1" spans="1:12">
      <c r="A8" s="21">
        <v>4</v>
      </c>
      <c r="B8" s="21" t="s">
        <v>29</v>
      </c>
      <c r="C8" s="21" t="s">
        <v>72</v>
      </c>
      <c r="D8" s="21">
        <v>145.57</v>
      </c>
      <c r="E8" s="21" t="s">
        <v>65</v>
      </c>
      <c r="F8" s="21" t="s">
        <v>66</v>
      </c>
      <c r="G8" s="21" t="s">
        <v>67</v>
      </c>
      <c r="H8" s="21" t="s">
        <v>68</v>
      </c>
      <c r="I8" s="21" t="s">
        <v>69</v>
      </c>
      <c r="J8" s="21">
        <v>5.003639</v>
      </c>
      <c r="K8" s="21"/>
      <c r="L8" s="15">
        <f t="shared" si="0"/>
        <v>140.566361</v>
      </c>
    </row>
    <row r="9" ht="45" customHeight="1" spans="1:12">
      <c r="A9" s="21">
        <v>5</v>
      </c>
      <c r="B9" s="21" t="s">
        <v>29</v>
      </c>
      <c r="C9" s="21" t="s">
        <v>73</v>
      </c>
      <c r="D9" s="21">
        <v>98.24</v>
      </c>
      <c r="E9" s="21" t="s">
        <v>65</v>
      </c>
      <c r="F9" s="21" t="s">
        <v>66</v>
      </c>
      <c r="G9" s="21" t="s">
        <v>67</v>
      </c>
      <c r="H9" s="21" t="s">
        <v>68</v>
      </c>
      <c r="I9" s="21" t="s">
        <v>69</v>
      </c>
      <c r="J9" s="21">
        <v>3.189611</v>
      </c>
      <c r="K9" s="21"/>
      <c r="L9" s="15">
        <f t="shared" si="0"/>
        <v>95.050389</v>
      </c>
    </row>
    <row r="10" ht="45" customHeight="1" spans="1:12">
      <c r="A10" s="21">
        <v>6</v>
      </c>
      <c r="B10" s="21" t="s">
        <v>74</v>
      </c>
      <c r="C10" s="21" t="s">
        <v>75</v>
      </c>
      <c r="D10" s="21">
        <v>74.05</v>
      </c>
      <c r="E10" s="21" t="s">
        <v>65</v>
      </c>
      <c r="F10" s="21" t="s">
        <v>66</v>
      </c>
      <c r="G10" s="21" t="s">
        <v>67</v>
      </c>
      <c r="H10" s="21" t="s">
        <v>68</v>
      </c>
      <c r="I10" s="21" t="s">
        <v>69</v>
      </c>
      <c r="J10" s="21">
        <v>0.0754</v>
      </c>
      <c r="K10" s="21"/>
      <c r="L10" s="15">
        <f t="shared" si="0"/>
        <v>73.9746</v>
      </c>
    </row>
    <row r="11" ht="45" customHeight="1" spans="1:12">
      <c r="A11" s="21">
        <v>7</v>
      </c>
      <c r="B11" s="21" t="s">
        <v>16</v>
      </c>
      <c r="C11" s="21" t="s">
        <v>76</v>
      </c>
      <c r="D11" s="21">
        <v>135.32</v>
      </c>
      <c r="E11" s="21" t="s">
        <v>65</v>
      </c>
      <c r="F11" s="21" t="s">
        <v>66</v>
      </c>
      <c r="G11" s="21" t="s">
        <v>67</v>
      </c>
      <c r="H11" s="21" t="s">
        <v>77</v>
      </c>
      <c r="I11" s="21" t="s">
        <v>69</v>
      </c>
      <c r="J11" s="21">
        <v>3.94</v>
      </c>
      <c r="K11" s="21"/>
      <c r="L11" s="15">
        <f t="shared" si="0"/>
        <v>131.38</v>
      </c>
    </row>
    <row r="12" ht="45" customHeight="1" spans="1:12">
      <c r="A12" s="21">
        <v>8</v>
      </c>
      <c r="B12" s="21" t="s">
        <v>29</v>
      </c>
      <c r="C12" s="21" t="s">
        <v>78</v>
      </c>
      <c r="D12" s="21">
        <v>150.9</v>
      </c>
      <c r="E12" s="21" t="s">
        <v>65</v>
      </c>
      <c r="F12" s="21" t="s">
        <v>66</v>
      </c>
      <c r="G12" s="21" t="s">
        <v>32</v>
      </c>
      <c r="H12" s="21" t="s">
        <v>77</v>
      </c>
      <c r="I12" s="21" t="s">
        <v>69</v>
      </c>
      <c r="J12" s="21">
        <v>4.5</v>
      </c>
      <c r="K12" s="21"/>
      <c r="L12" s="15">
        <f t="shared" si="0"/>
        <v>146.4</v>
      </c>
    </row>
    <row r="13" ht="45" customHeight="1" spans="1:12">
      <c r="A13" s="21">
        <v>9</v>
      </c>
      <c r="B13" s="21" t="s">
        <v>29</v>
      </c>
      <c r="C13" s="21" t="s">
        <v>79</v>
      </c>
      <c r="D13" s="21">
        <v>8.52</v>
      </c>
      <c r="E13" s="21" t="s">
        <v>65</v>
      </c>
      <c r="F13" s="21" t="s">
        <v>66</v>
      </c>
      <c r="G13" s="21" t="s">
        <v>41</v>
      </c>
      <c r="H13" s="21" t="s">
        <v>77</v>
      </c>
      <c r="I13" s="21" t="s">
        <v>80</v>
      </c>
      <c r="J13" s="21">
        <v>0.2935</v>
      </c>
      <c r="K13" s="21"/>
      <c r="L13" s="15">
        <f t="shared" si="0"/>
        <v>8.2265</v>
      </c>
    </row>
    <row r="14" ht="45" customHeight="1" spans="1:12">
      <c r="A14" s="21">
        <v>10</v>
      </c>
      <c r="B14" s="21" t="s">
        <v>16</v>
      </c>
      <c r="C14" s="21" t="s">
        <v>81</v>
      </c>
      <c r="D14" s="21">
        <v>11.88</v>
      </c>
      <c r="E14" s="21" t="s">
        <v>82</v>
      </c>
      <c r="F14" s="21" t="s">
        <v>66</v>
      </c>
      <c r="G14" s="21" t="s">
        <v>67</v>
      </c>
      <c r="H14" s="21" t="s">
        <v>83</v>
      </c>
      <c r="I14" s="21" t="s">
        <v>69</v>
      </c>
      <c r="J14" s="21">
        <v>0.3564</v>
      </c>
      <c r="K14" s="21"/>
      <c r="L14" s="15">
        <f t="shared" si="0"/>
        <v>11.5236</v>
      </c>
    </row>
    <row r="15" ht="43" customHeight="1" spans="1:12">
      <c r="A15" s="21">
        <v>11</v>
      </c>
      <c r="B15" s="21" t="s">
        <v>16</v>
      </c>
      <c r="C15" s="21" t="s">
        <v>84</v>
      </c>
      <c r="D15" s="21">
        <v>348.9576</v>
      </c>
      <c r="E15" s="21" t="s">
        <v>82</v>
      </c>
      <c r="F15" s="21" t="s">
        <v>66</v>
      </c>
      <c r="G15" s="21" t="s">
        <v>67</v>
      </c>
      <c r="H15" s="21" t="s">
        <v>83</v>
      </c>
      <c r="I15" s="21" t="s">
        <v>69</v>
      </c>
      <c r="J15" s="21">
        <v>13.8352</v>
      </c>
      <c r="K15" s="21"/>
      <c r="L15" s="15">
        <f t="shared" si="0"/>
        <v>335.1224</v>
      </c>
    </row>
    <row r="16" ht="43" customHeight="1" spans="1:12">
      <c r="A16" s="21">
        <v>12</v>
      </c>
      <c r="B16" s="21" t="s">
        <v>74</v>
      </c>
      <c r="C16" s="21" t="s">
        <v>85</v>
      </c>
      <c r="D16" s="21">
        <v>28.1473</v>
      </c>
      <c r="E16" s="21" t="s">
        <v>82</v>
      </c>
      <c r="F16" s="21" t="s">
        <v>66</v>
      </c>
      <c r="G16" s="21" t="s">
        <v>67</v>
      </c>
      <c r="H16" s="21" t="s">
        <v>83</v>
      </c>
      <c r="I16" s="21" t="s">
        <v>69</v>
      </c>
      <c r="J16" s="21">
        <v>0.0473</v>
      </c>
      <c r="K16" s="21"/>
      <c r="L16" s="15">
        <f t="shared" si="0"/>
        <v>28.1</v>
      </c>
    </row>
    <row r="17" ht="43" customHeight="1" spans="1:12">
      <c r="A17" s="21">
        <v>13</v>
      </c>
      <c r="B17" s="21" t="s">
        <v>27</v>
      </c>
      <c r="C17" s="21" t="s">
        <v>86</v>
      </c>
      <c r="D17" s="21">
        <v>345.013</v>
      </c>
      <c r="E17" s="21" t="s">
        <v>82</v>
      </c>
      <c r="F17" s="21" t="s">
        <v>66</v>
      </c>
      <c r="G17" s="21" t="s">
        <v>67</v>
      </c>
      <c r="H17" s="21" t="s">
        <v>83</v>
      </c>
      <c r="I17" s="21" t="s">
        <v>69</v>
      </c>
      <c r="J17" s="21">
        <v>0.083976</v>
      </c>
      <c r="K17" s="21"/>
      <c r="L17" s="15">
        <f t="shared" si="0"/>
        <v>344.929024</v>
      </c>
    </row>
    <row r="18" ht="43" customHeight="1" spans="1:12">
      <c r="A18" s="21">
        <v>14</v>
      </c>
      <c r="B18" s="21" t="s">
        <v>29</v>
      </c>
      <c r="C18" s="21" t="s">
        <v>87</v>
      </c>
      <c r="D18" s="21">
        <v>47.1614</v>
      </c>
      <c r="E18" s="21" t="s">
        <v>82</v>
      </c>
      <c r="F18" s="21" t="s">
        <v>66</v>
      </c>
      <c r="G18" s="21" t="s">
        <v>41</v>
      </c>
      <c r="H18" s="21" t="s">
        <v>83</v>
      </c>
      <c r="I18" s="21" t="s">
        <v>80</v>
      </c>
      <c r="J18" s="21">
        <v>0.23983</v>
      </c>
      <c r="K18" s="21"/>
      <c r="L18" s="15">
        <f t="shared" si="0"/>
        <v>46.92157</v>
      </c>
    </row>
    <row r="19" ht="43" customHeight="1" spans="1:12">
      <c r="A19" s="21">
        <v>15</v>
      </c>
      <c r="B19" s="21" t="s">
        <v>29</v>
      </c>
      <c r="C19" s="21" t="s">
        <v>88</v>
      </c>
      <c r="D19" s="21">
        <v>161.1248</v>
      </c>
      <c r="E19" s="21" t="s">
        <v>82</v>
      </c>
      <c r="F19" s="21" t="s">
        <v>66</v>
      </c>
      <c r="G19" s="21" t="s">
        <v>89</v>
      </c>
      <c r="H19" s="21" t="s">
        <v>83</v>
      </c>
      <c r="I19" s="21" t="s">
        <v>80</v>
      </c>
      <c r="J19" s="21">
        <v>0.0848</v>
      </c>
      <c r="K19" s="21"/>
      <c r="L19" s="15">
        <f t="shared" si="0"/>
        <v>161.04</v>
      </c>
    </row>
    <row r="20" ht="43" customHeight="1" spans="1:12">
      <c r="A20" s="21">
        <v>16</v>
      </c>
      <c r="B20" s="21" t="s">
        <v>29</v>
      </c>
      <c r="C20" s="21" t="s">
        <v>90</v>
      </c>
      <c r="D20" s="21">
        <v>21.8437</v>
      </c>
      <c r="E20" s="21" t="s">
        <v>82</v>
      </c>
      <c r="F20" s="21" t="s">
        <v>66</v>
      </c>
      <c r="G20" s="21" t="s">
        <v>67</v>
      </c>
      <c r="H20" s="21" t="s">
        <v>83</v>
      </c>
      <c r="I20" s="21" t="s">
        <v>69</v>
      </c>
      <c r="J20" s="21">
        <v>0.27909</v>
      </c>
      <c r="K20" s="21"/>
      <c r="L20" s="15">
        <f t="shared" si="0"/>
        <v>21.56461</v>
      </c>
    </row>
    <row r="21" ht="43" customHeight="1" spans="1:12">
      <c r="A21" s="21">
        <v>17</v>
      </c>
      <c r="B21" s="21" t="s">
        <v>29</v>
      </c>
      <c r="C21" s="21" t="s">
        <v>91</v>
      </c>
      <c r="D21" s="21">
        <v>87.2735</v>
      </c>
      <c r="E21" s="21" t="s">
        <v>82</v>
      </c>
      <c r="F21" s="21" t="s">
        <v>66</v>
      </c>
      <c r="G21" s="21" t="s">
        <v>67</v>
      </c>
      <c r="H21" s="21" t="s">
        <v>83</v>
      </c>
      <c r="I21" s="21" t="s">
        <v>69</v>
      </c>
      <c r="J21" s="21">
        <v>2.77</v>
      </c>
      <c r="K21" s="21"/>
      <c r="L21" s="15">
        <f t="shared" si="0"/>
        <v>84.5035</v>
      </c>
    </row>
    <row r="22" ht="43" customHeight="1" spans="1:12">
      <c r="A22" s="21">
        <v>18</v>
      </c>
      <c r="B22" s="21" t="s">
        <v>49</v>
      </c>
      <c r="C22" s="21" t="s">
        <v>92</v>
      </c>
      <c r="D22" s="21">
        <v>172.4745</v>
      </c>
      <c r="E22" s="21" t="s">
        <v>82</v>
      </c>
      <c r="F22" s="21" t="s">
        <v>66</v>
      </c>
      <c r="G22" s="21" t="s">
        <v>89</v>
      </c>
      <c r="H22" s="21" t="s">
        <v>83</v>
      </c>
      <c r="I22" s="21" t="s">
        <v>80</v>
      </c>
      <c r="J22" s="21">
        <v>0.1845</v>
      </c>
      <c r="K22" s="21"/>
      <c r="L22" s="15">
        <f t="shared" si="0"/>
        <v>172.29</v>
      </c>
    </row>
    <row r="23" ht="43" customHeight="1" spans="1:12">
      <c r="A23" s="21">
        <v>19</v>
      </c>
      <c r="B23" s="21" t="s">
        <v>50</v>
      </c>
      <c r="C23" s="21" t="s">
        <v>93</v>
      </c>
      <c r="D23" s="21">
        <v>210</v>
      </c>
      <c r="E23" s="21" t="s">
        <v>82</v>
      </c>
      <c r="F23" s="21" t="s">
        <v>66</v>
      </c>
      <c r="G23" s="21" t="s">
        <v>89</v>
      </c>
      <c r="H23" s="21" t="s">
        <v>83</v>
      </c>
      <c r="I23" s="21" t="s">
        <v>80</v>
      </c>
      <c r="J23" s="21">
        <v>2.2599</v>
      </c>
      <c r="K23" s="21"/>
      <c r="L23" s="15">
        <f t="shared" si="0"/>
        <v>207.7401</v>
      </c>
    </row>
    <row r="24" ht="43" customHeight="1" spans="1:12">
      <c r="A24" s="21">
        <v>20</v>
      </c>
      <c r="B24" s="21" t="s">
        <v>16</v>
      </c>
      <c r="C24" s="21" t="s">
        <v>94</v>
      </c>
      <c r="D24" s="21">
        <v>24.6311</v>
      </c>
      <c r="E24" s="21" t="s">
        <v>95</v>
      </c>
      <c r="F24" s="21" t="s">
        <v>66</v>
      </c>
      <c r="G24" s="21" t="s">
        <v>67</v>
      </c>
      <c r="H24" s="21" t="s">
        <v>96</v>
      </c>
      <c r="I24" s="21" t="s">
        <v>69</v>
      </c>
      <c r="J24" s="21">
        <v>0.0541</v>
      </c>
      <c r="K24" s="21"/>
      <c r="L24" s="15">
        <f t="shared" si="0"/>
        <v>24.577</v>
      </c>
    </row>
    <row r="25" ht="43" customHeight="1" spans="1:12">
      <c r="A25" s="21">
        <v>21</v>
      </c>
      <c r="B25" s="21" t="s">
        <v>16</v>
      </c>
      <c r="C25" s="21" t="s">
        <v>97</v>
      </c>
      <c r="D25" s="21">
        <v>217.8414</v>
      </c>
      <c r="E25" s="21" t="s">
        <v>95</v>
      </c>
      <c r="F25" s="21" t="s">
        <v>66</v>
      </c>
      <c r="G25" s="21" t="s">
        <v>67</v>
      </c>
      <c r="H25" s="21" t="s">
        <v>96</v>
      </c>
      <c r="I25" s="21" t="s">
        <v>69</v>
      </c>
      <c r="J25" s="21">
        <v>0.225897</v>
      </c>
      <c r="K25" s="21"/>
      <c r="L25" s="15">
        <f t="shared" si="0"/>
        <v>217.615503</v>
      </c>
    </row>
    <row r="26" ht="43" customHeight="1" spans="1:12">
      <c r="A26" s="21">
        <v>22</v>
      </c>
      <c r="B26" s="21" t="s">
        <v>16</v>
      </c>
      <c r="C26" s="21" t="s">
        <v>98</v>
      </c>
      <c r="D26" s="21">
        <v>141.2047</v>
      </c>
      <c r="E26" s="21" t="s">
        <v>95</v>
      </c>
      <c r="F26" s="21" t="s">
        <v>66</v>
      </c>
      <c r="G26" s="21" t="s">
        <v>67</v>
      </c>
      <c r="H26" s="21" t="s">
        <v>96</v>
      </c>
      <c r="I26" s="21" t="s">
        <v>69</v>
      </c>
      <c r="J26" s="21">
        <v>0.1047</v>
      </c>
      <c r="K26" s="21"/>
      <c r="L26" s="15">
        <f t="shared" si="0"/>
        <v>141.1</v>
      </c>
    </row>
    <row r="27" ht="43" customHeight="1" spans="1:12">
      <c r="A27" s="21">
        <v>23</v>
      </c>
      <c r="B27" s="21" t="s">
        <v>45</v>
      </c>
      <c r="C27" s="21" t="s">
        <v>99</v>
      </c>
      <c r="D27" s="21">
        <v>49.1</v>
      </c>
      <c r="E27" s="21" t="s">
        <v>95</v>
      </c>
      <c r="F27" s="21" t="s">
        <v>66</v>
      </c>
      <c r="G27" s="21" t="s">
        <v>67</v>
      </c>
      <c r="H27" s="21" t="s">
        <v>96</v>
      </c>
      <c r="I27" s="21" t="s">
        <v>69</v>
      </c>
      <c r="J27" s="21">
        <v>0.205459</v>
      </c>
      <c r="K27" s="21"/>
      <c r="L27" s="15">
        <f t="shared" si="0"/>
        <v>48.894541</v>
      </c>
    </row>
    <row r="28" ht="91" customHeight="1" spans="1:12">
      <c r="A28" s="21">
        <v>24</v>
      </c>
      <c r="B28" s="21" t="s">
        <v>16</v>
      </c>
      <c r="C28" s="21" t="s">
        <v>100</v>
      </c>
      <c r="D28" s="21">
        <v>388.0639</v>
      </c>
      <c r="E28" s="21" t="s">
        <v>101</v>
      </c>
      <c r="F28" s="21" t="s">
        <v>66</v>
      </c>
      <c r="G28" s="21" t="s">
        <v>67</v>
      </c>
      <c r="H28" s="21" t="s">
        <v>102</v>
      </c>
      <c r="I28" s="21" t="s">
        <v>69</v>
      </c>
      <c r="J28" s="21">
        <v>14.043027</v>
      </c>
      <c r="K28" s="21" t="s">
        <v>103</v>
      </c>
      <c r="L28" s="15">
        <f t="shared" si="0"/>
        <v>374.020873</v>
      </c>
    </row>
    <row r="29" ht="41" customHeight="1" spans="1:12">
      <c r="A29" s="21">
        <v>25</v>
      </c>
      <c r="B29" s="21" t="s">
        <v>16</v>
      </c>
      <c r="C29" s="21" t="s">
        <v>104</v>
      </c>
      <c r="D29" s="21">
        <v>367.28</v>
      </c>
      <c r="E29" s="21" t="s">
        <v>82</v>
      </c>
      <c r="F29" s="21" t="s">
        <v>66</v>
      </c>
      <c r="G29" s="21" t="s">
        <v>67</v>
      </c>
      <c r="H29" s="21" t="s">
        <v>105</v>
      </c>
      <c r="I29" s="21" t="s">
        <v>69</v>
      </c>
      <c r="J29" s="21">
        <v>18.9194</v>
      </c>
      <c r="K29" s="21"/>
      <c r="L29" s="15">
        <f t="shared" si="0"/>
        <v>348.3606</v>
      </c>
    </row>
    <row r="30" ht="41" customHeight="1" spans="1:12">
      <c r="A30" s="21">
        <v>26</v>
      </c>
      <c r="B30" s="21" t="s">
        <v>50</v>
      </c>
      <c r="C30" s="21" t="s">
        <v>106</v>
      </c>
      <c r="D30" s="21">
        <v>120.38</v>
      </c>
      <c r="E30" s="21" t="s">
        <v>82</v>
      </c>
      <c r="F30" s="21" t="s">
        <v>66</v>
      </c>
      <c r="G30" s="21" t="s">
        <v>67</v>
      </c>
      <c r="H30" s="21" t="s">
        <v>105</v>
      </c>
      <c r="I30" s="21" t="s">
        <v>69</v>
      </c>
      <c r="J30" s="21">
        <v>0.1297</v>
      </c>
      <c r="K30" s="21"/>
      <c r="L30" s="15">
        <f t="shared" si="0"/>
        <v>120.2503</v>
      </c>
    </row>
    <row r="31" ht="41" customHeight="1" spans="1:12">
      <c r="A31" s="21">
        <v>27</v>
      </c>
      <c r="B31" s="21" t="s">
        <v>16</v>
      </c>
      <c r="C31" s="21" t="s">
        <v>107</v>
      </c>
      <c r="D31" s="21">
        <v>186.34</v>
      </c>
      <c r="E31" s="21" t="s">
        <v>82</v>
      </c>
      <c r="F31" s="21" t="s">
        <v>66</v>
      </c>
      <c r="G31" s="21" t="s">
        <v>67</v>
      </c>
      <c r="H31" s="21" t="s">
        <v>108</v>
      </c>
      <c r="I31" s="21" t="s">
        <v>69</v>
      </c>
      <c r="J31" s="21">
        <v>0.14</v>
      </c>
      <c r="K31" s="21"/>
      <c r="L31" s="15">
        <f t="shared" si="0"/>
        <v>186.2</v>
      </c>
    </row>
    <row r="32" ht="41" customHeight="1" spans="1:12">
      <c r="A32" s="21">
        <v>28</v>
      </c>
      <c r="B32" s="21" t="s">
        <v>50</v>
      </c>
      <c r="C32" s="21" t="s">
        <v>109</v>
      </c>
      <c r="D32" s="21">
        <v>131.36</v>
      </c>
      <c r="E32" s="21" t="s">
        <v>110</v>
      </c>
      <c r="F32" s="21" t="s">
        <v>66</v>
      </c>
      <c r="G32" s="21" t="s">
        <v>67</v>
      </c>
      <c r="H32" s="21" t="s">
        <v>108</v>
      </c>
      <c r="I32" s="21" t="s">
        <v>69</v>
      </c>
      <c r="J32" s="21">
        <v>4.2647</v>
      </c>
      <c r="K32" s="21"/>
      <c r="L32" s="15">
        <f t="shared" si="0"/>
        <v>127.0953</v>
      </c>
    </row>
    <row r="33" ht="41" customHeight="1" spans="1:12">
      <c r="A33" s="21">
        <v>29</v>
      </c>
      <c r="B33" s="21" t="s">
        <v>15</v>
      </c>
      <c r="C33" s="21" t="s">
        <v>111</v>
      </c>
      <c r="D33" s="21">
        <v>22.5418</v>
      </c>
      <c r="E33" s="21" t="s">
        <v>112</v>
      </c>
      <c r="F33" s="21" t="s">
        <v>113</v>
      </c>
      <c r="G33" s="21" t="s">
        <v>89</v>
      </c>
      <c r="H33" s="21" t="s">
        <v>114</v>
      </c>
      <c r="I33" s="21" t="s">
        <v>80</v>
      </c>
      <c r="J33" s="21">
        <v>1.1977</v>
      </c>
      <c r="K33" s="21"/>
      <c r="L33" s="15">
        <f t="shared" si="0"/>
        <v>21.3441</v>
      </c>
    </row>
    <row r="34" ht="41" customHeight="1" spans="1:12">
      <c r="A34" s="21">
        <v>30</v>
      </c>
      <c r="B34" s="21" t="s">
        <v>16</v>
      </c>
      <c r="C34" s="21" t="s">
        <v>115</v>
      </c>
      <c r="D34" s="21">
        <v>14.3</v>
      </c>
      <c r="E34" s="21" t="s">
        <v>112</v>
      </c>
      <c r="F34" s="21" t="s">
        <v>113</v>
      </c>
      <c r="G34" s="21" t="s">
        <v>67</v>
      </c>
      <c r="H34" s="21" t="s">
        <v>114</v>
      </c>
      <c r="I34" s="21" t="s">
        <v>69</v>
      </c>
      <c r="J34" s="21">
        <v>0.805897</v>
      </c>
      <c r="K34" s="21"/>
      <c r="L34" s="15">
        <f t="shared" si="0"/>
        <v>13.494103</v>
      </c>
    </row>
    <row r="35" ht="41" customHeight="1" spans="1:12">
      <c r="A35" s="21">
        <v>31</v>
      </c>
      <c r="B35" s="21" t="s">
        <v>16</v>
      </c>
      <c r="C35" s="21" t="s">
        <v>116</v>
      </c>
      <c r="D35" s="21">
        <v>89.6</v>
      </c>
      <c r="E35" s="21" t="s">
        <v>112</v>
      </c>
      <c r="F35" s="21" t="s">
        <v>113</v>
      </c>
      <c r="G35" s="21" t="s">
        <v>67</v>
      </c>
      <c r="H35" s="21" t="s">
        <v>114</v>
      </c>
      <c r="I35" s="21" t="s">
        <v>69</v>
      </c>
      <c r="J35" s="21">
        <v>2.8238</v>
      </c>
      <c r="K35" s="21"/>
      <c r="L35" s="15">
        <f t="shared" si="0"/>
        <v>86.7762</v>
      </c>
    </row>
    <row r="36" ht="41" customHeight="1" spans="1:12">
      <c r="A36" s="21">
        <v>32</v>
      </c>
      <c r="B36" s="21" t="s">
        <v>16</v>
      </c>
      <c r="C36" s="21" t="s">
        <v>117</v>
      </c>
      <c r="D36" s="21">
        <v>47.2</v>
      </c>
      <c r="E36" s="21" t="s">
        <v>112</v>
      </c>
      <c r="F36" s="21" t="s">
        <v>113</v>
      </c>
      <c r="G36" s="21" t="s">
        <v>89</v>
      </c>
      <c r="H36" s="21" t="s">
        <v>114</v>
      </c>
      <c r="I36" s="21" t="s">
        <v>80</v>
      </c>
      <c r="J36" s="21">
        <v>1.5166</v>
      </c>
      <c r="K36" s="21"/>
      <c r="L36" s="15">
        <f t="shared" ref="L36:L68" si="1">D36-J36</f>
        <v>45.6834</v>
      </c>
    </row>
    <row r="37" ht="41" customHeight="1" spans="1:12">
      <c r="A37" s="21">
        <v>33</v>
      </c>
      <c r="B37" s="21" t="s">
        <v>16</v>
      </c>
      <c r="C37" s="21" t="s">
        <v>118</v>
      </c>
      <c r="D37" s="21">
        <v>36.5</v>
      </c>
      <c r="E37" s="21" t="s">
        <v>112</v>
      </c>
      <c r="F37" s="21" t="s">
        <v>113</v>
      </c>
      <c r="G37" s="21" t="s">
        <v>41</v>
      </c>
      <c r="H37" s="21" t="s">
        <v>114</v>
      </c>
      <c r="I37" s="21" t="s">
        <v>80</v>
      </c>
      <c r="J37" s="21">
        <v>0.09</v>
      </c>
      <c r="K37" s="21"/>
      <c r="L37" s="15">
        <f t="shared" si="1"/>
        <v>36.41</v>
      </c>
    </row>
    <row r="38" ht="41" customHeight="1" spans="1:12">
      <c r="A38" s="21">
        <v>34</v>
      </c>
      <c r="B38" s="21" t="s">
        <v>25</v>
      </c>
      <c r="C38" s="21" t="s">
        <v>119</v>
      </c>
      <c r="D38" s="21">
        <v>51.993</v>
      </c>
      <c r="E38" s="21" t="s">
        <v>112</v>
      </c>
      <c r="F38" s="21" t="s">
        <v>113</v>
      </c>
      <c r="G38" s="21" t="s">
        <v>67</v>
      </c>
      <c r="H38" s="21" t="s">
        <v>114</v>
      </c>
      <c r="I38" s="21" t="s">
        <v>69</v>
      </c>
      <c r="J38" s="21">
        <v>2.50785</v>
      </c>
      <c r="K38" s="21"/>
      <c r="L38" s="15">
        <f t="shared" si="1"/>
        <v>49.48515</v>
      </c>
    </row>
    <row r="39" ht="41" customHeight="1" spans="1:12">
      <c r="A39" s="21">
        <v>35</v>
      </c>
      <c r="B39" s="21" t="s">
        <v>26</v>
      </c>
      <c r="C39" s="21" t="s">
        <v>120</v>
      </c>
      <c r="D39" s="21">
        <v>20</v>
      </c>
      <c r="E39" s="21" t="s">
        <v>112</v>
      </c>
      <c r="F39" s="21" t="s">
        <v>113</v>
      </c>
      <c r="G39" s="21" t="s">
        <v>67</v>
      </c>
      <c r="H39" s="21" t="s">
        <v>114</v>
      </c>
      <c r="I39" s="21" t="s">
        <v>69</v>
      </c>
      <c r="J39" s="21">
        <v>0.07029</v>
      </c>
      <c r="K39" s="21"/>
      <c r="L39" s="15">
        <f t="shared" si="1"/>
        <v>19.92971</v>
      </c>
    </row>
    <row r="40" ht="41" customHeight="1" spans="1:12">
      <c r="A40" s="21">
        <v>36</v>
      </c>
      <c r="B40" s="21" t="s">
        <v>29</v>
      </c>
      <c r="C40" s="21" t="s">
        <v>121</v>
      </c>
      <c r="D40" s="21">
        <v>35.8387</v>
      </c>
      <c r="E40" s="21" t="s">
        <v>112</v>
      </c>
      <c r="F40" s="21" t="s">
        <v>113</v>
      </c>
      <c r="G40" s="21" t="s">
        <v>67</v>
      </c>
      <c r="H40" s="21" t="s">
        <v>114</v>
      </c>
      <c r="I40" s="21" t="s">
        <v>69</v>
      </c>
      <c r="J40" s="21">
        <v>0.0987</v>
      </c>
      <c r="K40" s="21"/>
      <c r="L40" s="15">
        <f t="shared" si="1"/>
        <v>35.74</v>
      </c>
    </row>
    <row r="41" ht="41" customHeight="1" spans="1:12">
      <c r="A41" s="21">
        <v>37</v>
      </c>
      <c r="B41" s="21" t="s">
        <v>45</v>
      </c>
      <c r="C41" s="21" t="s">
        <v>122</v>
      </c>
      <c r="D41" s="21">
        <v>134.9</v>
      </c>
      <c r="E41" s="21" t="s">
        <v>112</v>
      </c>
      <c r="F41" s="21" t="s">
        <v>113</v>
      </c>
      <c r="G41" s="21" t="s">
        <v>67</v>
      </c>
      <c r="H41" s="21" t="s">
        <v>114</v>
      </c>
      <c r="I41" s="21" t="s">
        <v>69</v>
      </c>
      <c r="J41" s="21">
        <v>1.249984</v>
      </c>
      <c r="K41" s="21"/>
      <c r="L41" s="15">
        <f t="shared" si="1"/>
        <v>133.650016</v>
      </c>
    </row>
    <row r="42" ht="41" customHeight="1" spans="1:12">
      <c r="A42" s="21">
        <v>38</v>
      </c>
      <c r="B42" s="21" t="s">
        <v>50</v>
      </c>
      <c r="C42" s="21" t="s">
        <v>123</v>
      </c>
      <c r="D42" s="21">
        <v>221</v>
      </c>
      <c r="E42" s="21" t="s">
        <v>112</v>
      </c>
      <c r="F42" s="21" t="s">
        <v>113</v>
      </c>
      <c r="G42" s="21" t="s">
        <v>67</v>
      </c>
      <c r="H42" s="21" t="s">
        <v>114</v>
      </c>
      <c r="I42" s="21" t="s">
        <v>69</v>
      </c>
      <c r="J42" s="21">
        <v>1.5982</v>
      </c>
      <c r="K42" s="21"/>
      <c r="L42" s="15">
        <f t="shared" si="1"/>
        <v>219.4018</v>
      </c>
    </row>
    <row r="43" ht="41" customHeight="1" spans="1:12">
      <c r="A43" s="21">
        <v>39</v>
      </c>
      <c r="B43" s="21" t="s">
        <v>17</v>
      </c>
      <c r="C43" s="21" t="s">
        <v>124</v>
      </c>
      <c r="D43" s="21">
        <v>149.02</v>
      </c>
      <c r="E43" s="21" t="s">
        <v>125</v>
      </c>
      <c r="F43" s="21" t="s">
        <v>126</v>
      </c>
      <c r="G43" s="21" t="s">
        <v>89</v>
      </c>
      <c r="H43" s="21" t="s">
        <v>127</v>
      </c>
      <c r="I43" s="21" t="s">
        <v>80</v>
      </c>
      <c r="J43" s="21">
        <v>1.624889</v>
      </c>
      <c r="K43" s="21"/>
      <c r="L43" s="15">
        <f t="shared" si="1"/>
        <v>147.395111</v>
      </c>
    </row>
    <row r="44" ht="41" customHeight="1" spans="1:12">
      <c r="A44" s="21">
        <v>40</v>
      </c>
      <c r="B44" s="21" t="s">
        <v>67</v>
      </c>
      <c r="C44" s="21" t="s">
        <v>128</v>
      </c>
      <c r="D44" s="21">
        <v>125</v>
      </c>
      <c r="E44" s="21" t="s">
        <v>129</v>
      </c>
      <c r="F44" s="21" t="s">
        <v>113</v>
      </c>
      <c r="G44" s="21" t="s">
        <v>67</v>
      </c>
      <c r="H44" s="21" t="s">
        <v>130</v>
      </c>
      <c r="I44" s="21" t="s">
        <v>131</v>
      </c>
      <c r="J44" s="21">
        <v>11.154345</v>
      </c>
      <c r="K44" s="21"/>
      <c r="L44" s="15">
        <f t="shared" si="1"/>
        <v>113.845655</v>
      </c>
    </row>
    <row r="45" ht="41" customHeight="1" spans="1:12">
      <c r="A45" s="21">
        <v>41</v>
      </c>
      <c r="B45" s="21" t="s">
        <v>14</v>
      </c>
      <c r="C45" s="21" t="s">
        <v>132</v>
      </c>
      <c r="D45" s="21">
        <v>90.3974</v>
      </c>
      <c r="E45" s="21" t="s">
        <v>133</v>
      </c>
      <c r="F45" s="21" t="s">
        <v>113</v>
      </c>
      <c r="G45" s="21" t="s">
        <v>89</v>
      </c>
      <c r="H45" s="21" t="s">
        <v>134</v>
      </c>
      <c r="I45" s="21" t="s">
        <v>80</v>
      </c>
      <c r="J45" s="21">
        <v>0.177188</v>
      </c>
      <c r="K45" s="21"/>
      <c r="L45" s="15">
        <f t="shared" si="1"/>
        <v>90.220212</v>
      </c>
    </row>
    <row r="46" ht="41" customHeight="1" spans="1:12">
      <c r="A46" s="21">
        <v>42</v>
      </c>
      <c r="B46" s="21" t="s">
        <v>16</v>
      </c>
      <c r="C46" s="21" t="s">
        <v>135</v>
      </c>
      <c r="D46" s="21">
        <v>90.02</v>
      </c>
      <c r="E46" s="21" t="s">
        <v>133</v>
      </c>
      <c r="F46" s="21" t="s">
        <v>113</v>
      </c>
      <c r="G46" s="21" t="s">
        <v>89</v>
      </c>
      <c r="H46" s="21" t="s">
        <v>134</v>
      </c>
      <c r="I46" s="21" t="s">
        <v>80</v>
      </c>
      <c r="J46" s="21">
        <v>0.482585</v>
      </c>
      <c r="K46" s="21"/>
      <c r="L46" s="15">
        <f t="shared" si="1"/>
        <v>89.537415</v>
      </c>
    </row>
    <row r="47" ht="41" customHeight="1" spans="1:12">
      <c r="A47" s="21">
        <v>43</v>
      </c>
      <c r="B47" s="21" t="s">
        <v>17</v>
      </c>
      <c r="C47" s="21" t="s">
        <v>136</v>
      </c>
      <c r="D47" s="21">
        <v>39</v>
      </c>
      <c r="E47" s="21" t="s">
        <v>133</v>
      </c>
      <c r="F47" s="21" t="s">
        <v>113</v>
      </c>
      <c r="G47" s="21" t="s">
        <v>137</v>
      </c>
      <c r="H47" s="21" t="s">
        <v>134</v>
      </c>
      <c r="I47" s="21" t="s">
        <v>80</v>
      </c>
      <c r="J47" s="21">
        <v>0.4</v>
      </c>
      <c r="K47" s="21"/>
      <c r="L47" s="15">
        <f t="shared" si="1"/>
        <v>38.6</v>
      </c>
    </row>
    <row r="48" ht="41" customHeight="1" spans="1:12">
      <c r="A48" s="21">
        <v>44</v>
      </c>
      <c r="B48" s="21" t="s">
        <v>25</v>
      </c>
      <c r="C48" s="21" t="s">
        <v>138</v>
      </c>
      <c r="D48" s="21">
        <v>37.6329</v>
      </c>
      <c r="E48" s="21" t="s">
        <v>125</v>
      </c>
      <c r="F48" s="21" t="s">
        <v>126</v>
      </c>
      <c r="G48" s="21" t="s">
        <v>67</v>
      </c>
      <c r="H48" s="21" t="s">
        <v>134</v>
      </c>
      <c r="I48" s="21" t="s">
        <v>69</v>
      </c>
      <c r="J48" s="21">
        <v>0.085103</v>
      </c>
      <c r="K48" s="21"/>
      <c r="L48" s="15">
        <f t="shared" si="1"/>
        <v>37.547797</v>
      </c>
    </row>
    <row r="49" ht="41" customHeight="1" spans="1:12">
      <c r="A49" s="21">
        <v>45</v>
      </c>
      <c r="B49" s="21" t="s">
        <v>50</v>
      </c>
      <c r="C49" s="21" t="s">
        <v>139</v>
      </c>
      <c r="D49" s="21">
        <v>349.02</v>
      </c>
      <c r="E49" s="21" t="s">
        <v>125</v>
      </c>
      <c r="F49" s="21" t="s">
        <v>126</v>
      </c>
      <c r="G49" s="21" t="s">
        <v>67</v>
      </c>
      <c r="H49" s="21" t="s">
        <v>134</v>
      </c>
      <c r="I49" s="21" t="s">
        <v>69</v>
      </c>
      <c r="J49" s="21">
        <v>0.7666</v>
      </c>
      <c r="K49" s="21"/>
      <c r="L49" s="15">
        <f t="shared" si="1"/>
        <v>348.2534</v>
      </c>
    </row>
    <row r="50" ht="51" customHeight="1" spans="1:12">
      <c r="A50" s="21">
        <v>46</v>
      </c>
      <c r="B50" s="21" t="s">
        <v>50</v>
      </c>
      <c r="C50" s="21" t="s">
        <v>140</v>
      </c>
      <c r="D50" s="21">
        <v>366.71</v>
      </c>
      <c r="E50" s="21" t="s">
        <v>133</v>
      </c>
      <c r="F50" s="21" t="s">
        <v>113</v>
      </c>
      <c r="G50" s="21" t="s">
        <v>67</v>
      </c>
      <c r="H50" s="21" t="s">
        <v>134</v>
      </c>
      <c r="I50" s="21" t="s">
        <v>69</v>
      </c>
      <c r="J50" s="21">
        <v>1.126</v>
      </c>
      <c r="K50" s="21"/>
      <c r="L50" s="15">
        <f t="shared" si="1"/>
        <v>365.584</v>
      </c>
    </row>
    <row r="51" ht="51" customHeight="1" spans="1:12">
      <c r="A51" s="21">
        <v>47</v>
      </c>
      <c r="B51" s="21" t="s">
        <v>141</v>
      </c>
      <c r="C51" s="21" t="s">
        <v>142</v>
      </c>
      <c r="D51" s="21">
        <v>543.5345</v>
      </c>
      <c r="E51" s="21" t="s">
        <v>133</v>
      </c>
      <c r="F51" s="21" t="s">
        <v>113</v>
      </c>
      <c r="G51" s="21" t="s">
        <v>39</v>
      </c>
      <c r="H51" s="21" t="s">
        <v>134</v>
      </c>
      <c r="I51" s="21" t="s">
        <v>69</v>
      </c>
      <c r="J51" s="21">
        <v>2.653</v>
      </c>
      <c r="K51" s="21"/>
      <c r="L51" s="15">
        <f t="shared" si="1"/>
        <v>540.8815</v>
      </c>
    </row>
    <row r="52" ht="51" customHeight="1" spans="1:12">
      <c r="A52" s="21">
        <v>48</v>
      </c>
      <c r="B52" s="21" t="s">
        <v>39</v>
      </c>
      <c r="C52" s="21" t="s">
        <v>143</v>
      </c>
      <c r="D52" s="21">
        <v>1023.2111</v>
      </c>
      <c r="E52" s="21" t="s">
        <v>125</v>
      </c>
      <c r="F52" s="21" t="s">
        <v>126</v>
      </c>
      <c r="G52" s="21" t="s">
        <v>39</v>
      </c>
      <c r="H52" s="21" t="s">
        <v>144</v>
      </c>
      <c r="I52" s="21" t="s">
        <v>69</v>
      </c>
      <c r="J52" s="21">
        <v>2.3048</v>
      </c>
      <c r="K52" s="21"/>
      <c r="L52" s="15">
        <f t="shared" si="1"/>
        <v>1020.9063</v>
      </c>
    </row>
    <row r="53" ht="51" customHeight="1" spans="1:12">
      <c r="A53" s="21">
        <v>49</v>
      </c>
      <c r="B53" s="21" t="s">
        <v>36</v>
      </c>
      <c r="C53" s="21" t="s">
        <v>145</v>
      </c>
      <c r="D53" s="21">
        <v>80.6668</v>
      </c>
      <c r="E53" s="21" t="s">
        <v>146</v>
      </c>
      <c r="F53" s="21" t="s">
        <v>113</v>
      </c>
      <c r="G53" s="21" t="s">
        <v>36</v>
      </c>
      <c r="H53" s="21" t="s">
        <v>144</v>
      </c>
      <c r="I53" s="21" t="s">
        <v>69</v>
      </c>
      <c r="J53" s="21">
        <v>1.237277</v>
      </c>
      <c r="K53" s="21"/>
      <c r="L53" s="15">
        <f t="shared" si="1"/>
        <v>79.429523</v>
      </c>
    </row>
    <row r="54" ht="51" customHeight="1" spans="1:12">
      <c r="A54" s="21">
        <v>50</v>
      </c>
      <c r="B54" s="21" t="s">
        <v>67</v>
      </c>
      <c r="C54" s="21" t="s">
        <v>147</v>
      </c>
      <c r="D54" s="21">
        <v>126.6235</v>
      </c>
      <c r="E54" s="21" t="s">
        <v>146</v>
      </c>
      <c r="F54" s="21" t="s">
        <v>113</v>
      </c>
      <c r="G54" s="21" t="s">
        <v>67</v>
      </c>
      <c r="H54" s="21" t="s">
        <v>144</v>
      </c>
      <c r="I54" s="21" t="s">
        <v>69</v>
      </c>
      <c r="J54" s="21">
        <v>0.235</v>
      </c>
      <c r="K54" s="21"/>
      <c r="L54" s="15">
        <f t="shared" si="1"/>
        <v>126.3885</v>
      </c>
    </row>
    <row r="55" ht="51" customHeight="1" spans="1:12">
      <c r="A55" s="21">
        <v>51</v>
      </c>
      <c r="B55" s="21" t="s">
        <v>148</v>
      </c>
      <c r="C55" s="21" t="s">
        <v>149</v>
      </c>
      <c r="D55" s="21">
        <v>187.5</v>
      </c>
      <c r="E55" s="21" t="s">
        <v>125</v>
      </c>
      <c r="F55" s="21" t="s">
        <v>126</v>
      </c>
      <c r="G55" s="21" t="s">
        <v>150</v>
      </c>
      <c r="H55" s="21" t="s">
        <v>151</v>
      </c>
      <c r="I55" s="21" t="s">
        <v>131</v>
      </c>
      <c r="J55" s="24">
        <v>49.307978</v>
      </c>
      <c r="K55" s="24"/>
      <c r="L55" s="15">
        <f t="shared" si="1"/>
        <v>138.192022</v>
      </c>
    </row>
    <row r="56" ht="45" customHeight="1" spans="1:11">
      <c r="A56" s="21">
        <v>52</v>
      </c>
      <c r="B56" s="21" t="s">
        <v>26</v>
      </c>
      <c r="C56" s="21" t="s">
        <v>152</v>
      </c>
      <c r="D56" s="21">
        <v>111.0165</v>
      </c>
      <c r="E56" s="21" t="s">
        <v>125</v>
      </c>
      <c r="F56" s="21" t="s">
        <v>126</v>
      </c>
      <c r="G56" s="21" t="s">
        <v>67</v>
      </c>
      <c r="H56" s="21" t="s">
        <v>153</v>
      </c>
      <c r="I56" s="21" t="s">
        <v>69</v>
      </c>
      <c r="J56" s="21">
        <v>0.072849</v>
      </c>
      <c r="K56" s="21"/>
    </row>
    <row r="57" ht="45" customHeight="1" spans="1:11">
      <c r="A57" s="21">
        <v>53</v>
      </c>
      <c r="B57" s="21" t="s">
        <v>26</v>
      </c>
      <c r="C57" s="21" t="s">
        <v>154</v>
      </c>
      <c r="D57" s="21">
        <v>11.37</v>
      </c>
      <c r="E57" s="21" t="s">
        <v>155</v>
      </c>
      <c r="F57" s="21" t="s">
        <v>66</v>
      </c>
      <c r="G57" s="21" t="s">
        <v>41</v>
      </c>
      <c r="H57" s="21" t="s">
        <v>153</v>
      </c>
      <c r="I57" s="21" t="s">
        <v>80</v>
      </c>
      <c r="J57" s="21">
        <v>0.27</v>
      </c>
      <c r="K57" s="21"/>
    </row>
    <row r="58" ht="45" customHeight="1" spans="1:11">
      <c r="A58" s="21">
        <v>54</v>
      </c>
      <c r="B58" s="21" t="s">
        <v>26</v>
      </c>
      <c r="C58" s="21" t="s">
        <v>156</v>
      </c>
      <c r="D58" s="21">
        <v>47.5468</v>
      </c>
      <c r="E58" s="21" t="s">
        <v>155</v>
      </c>
      <c r="F58" s="21" t="s">
        <v>66</v>
      </c>
      <c r="G58" s="21" t="s">
        <v>137</v>
      </c>
      <c r="H58" s="21" t="s">
        <v>153</v>
      </c>
      <c r="I58" s="21" t="s">
        <v>80</v>
      </c>
      <c r="J58" s="21">
        <v>0.301046</v>
      </c>
      <c r="K58" s="21"/>
    </row>
    <row r="59" s="14" customFormat="1" ht="45" customHeight="1" spans="1:13">
      <c r="A59" s="22">
        <v>55</v>
      </c>
      <c r="B59" s="22" t="s">
        <v>26</v>
      </c>
      <c r="C59" s="22" t="s">
        <v>157</v>
      </c>
      <c r="D59" s="22">
        <v>20.1</v>
      </c>
      <c r="E59" s="22" t="s">
        <v>158</v>
      </c>
      <c r="F59" s="22" t="s">
        <v>159</v>
      </c>
      <c r="G59" s="22" t="s">
        <v>67</v>
      </c>
      <c r="H59" s="22" t="s">
        <v>102</v>
      </c>
      <c r="I59" s="22" t="s">
        <v>69</v>
      </c>
      <c r="J59" s="22">
        <v>0.428818</v>
      </c>
      <c r="K59" s="22" t="s">
        <v>160</v>
      </c>
      <c r="L59" s="25">
        <v>0.428818</v>
      </c>
      <c r="M59" s="26"/>
    </row>
    <row r="60" s="14" customFormat="1" ht="45" customHeight="1" spans="1:13">
      <c r="A60" s="22">
        <v>56</v>
      </c>
      <c r="B60" s="22" t="s">
        <v>28</v>
      </c>
      <c r="C60" s="22" t="s">
        <v>161</v>
      </c>
      <c r="D60" s="22">
        <v>89.87</v>
      </c>
      <c r="E60" s="22" t="s">
        <v>95</v>
      </c>
      <c r="F60" s="22" t="s">
        <v>159</v>
      </c>
      <c r="G60" s="22" t="s">
        <v>67</v>
      </c>
      <c r="H60" s="22" t="s">
        <v>102</v>
      </c>
      <c r="I60" s="22" t="s">
        <v>69</v>
      </c>
      <c r="J60" s="22">
        <v>1.49271300000001</v>
      </c>
      <c r="K60" s="22"/>
      <c r="L60" s="25">
        <v>1.492713</v>
      </c>
      <c r="M60" s="26"/>
    </row>
    <row r="61" ht="45" customHeight="1" spans="1:11">
      <c r="A61" s="21">
        <v>57</v>
      </c>
      <c r="B61" s="21" t="s">
        <v>50</v>
      </c>
      <c r="C61" s="21" t="s">
        <v>162</v>
      </c>
      <c r="D61" s="21">
        <v>63.7</v>
      </c>
      <c r="E61" s="21" t="s">
        <v>82</v>
      </c>
      <c r="F61" s="21" t="s">
        <v>66</v>
      </c>
      <c r="G61" s="21" t="s">
        <v>67</v>
      </c>
      <c r="H61" s="21" t="s">
        <v>105</v>
      </c>
      <c r="I61" s="21" t="s">
        <v>69</v>
      </c>
      <c r="J61" s="21">
        <v>3.7122</v>
      </c>
      <c r="K61" s="21"/>
    </row>
    <row r="62" ht="45" customHeight="1" spans="1:11">
      <c r="A62" s="21">
        <v>58</v>
      </c>
      <c r="B62" s="21" t="s">
        <v>25</v>
      </c>
      <c r="C62" s="21" t="s">
        <v>163</v>
      </c>
      <c r="D62" s="21">
        <v>29.4</v>
      </c>
      <c r="E62" s="21" t="s">
        <v>82</v>
      </c>
      <c r="F62" s="21" t="s">
        <v>66</v>
      </c>
      <c r="G62" s="21" t="s">
        <v>67</v>
      </c>
      <c r="H62" s="21" t="s">
        <v>108</v>
      </c>
      <c r="I62" s="21" t="s">
        <v>69</v>
      </c>
      <c r="J62" s="21">
        <v>1.853716</v>
      </c>
      <c r="K62" s="21"/>
    </row>
    <row r="63" ht="45" customHeight="1" spans="1:11">
      <c r="A63" s="21">
        <v>59</v>
      </c>
      <c r="B63" s="21" t="s">
        <v>26</v>
      </c>
      <c r="C63" s="21" t="s">
        <v>164</v>
      </c>
      <c r="D63" s="21">
        <v>20.992</v>
      </c>
      <c r="E63" s="21" t="s">
        <v>112</v>
      </c>
      <c r="F63" s="21" t="s">
        <v>113</v>
      </c>
      <c r="G63" s="21" t="s">
        <v>67</v>
      </c>
      <c r="H63" s="21" t="s">
        <v>114</v>
      </c>
      <c r="I63" s="21" t="s">
        <v>69</v>
      </c>
      <c r="J63" s="21">
        <v>1.412209</v>
      </c>
      <c r="K63" s="21"/>
    </row>
    <row r="64" ht="45" customHeight="1" spans="1:11">
      <c r="A64" s="21">
        <v>60</v>
      </c>
      <c r="B64" s="21" t="s">
        <v>26</v>
      </c>
      <c r="C64" s="21" t="s">
        <v>165</v>
      </c>
      <c r="D64" s="21">
        <v>20.992</v>
      </c>
      <c r="E64" s="21" t="s">
        <v>112</v>
      </c>
      <c r="F64" s="21" t="s">
        <v>113</v>
      </c>
      <c r="G64" s="21" t="s">
        <v>67</v>
      </c>
      <c r="H64" s="21" t="s">
        <v>114</v>
      </c>
      <c r="I64" s="21" t="s">
        <v>69</v>
      </c>
      <c r="J64" s="21">
        <v>1.412209</v>
      </c>
      <c r="K64" s="21"/>
    </row>
    <row r="65" ht="45" customHeight="1" spans="1:11">
      <c r="A65" s="21">
        <v>61</v>
      </c>
      <c r="B65" s="21" t="s">
        <v>28</v>
      </c>
      <c r="C65" s="21" t="s">
        <v>166</v>
      </c>
      <c r="D65" s="21">
        <v>394.29</v>
      </c>
      <c r="E65" s="21" t="s">
        <v>112</v>
      </c>
      <c r="F65" s="21" t="s">
        <v>113</v>
      </c>
      <c r="G65" s="21" t="s">
        <v>67</v>
      </c>
      <c r="H65" s="21" t="s">
        <v>114</v>
      </c>
      <c r="I65" s="21" t="s">
        <v>69</v>
      </c>
      <c r="J65" s="21">
        <v>26.035094</v>
      </c>
      <c r="K65" s="21"/>
    </row>
    <row r="66" ht="45" customHeight="1" spans="1:11">
      <c r="A66" s="21">
        <v>62</v>
      </c>
      <c r="B66" s="21" t="s">
        <v>25</v>
      </c>
      <c r="C66" s="21" t="s">
        <v>167</v>
      </c>
      <c r="D66" s="21">
        <v>19.98</v>
      </c>
      <c r="E66" s="21" t="s">
        <v>125</v>
      </c>
      <c r="F66" s="21" t="s">
        <v>126</v>
      </c>
      <c r="G66" s="21" t="s">
        <v>67</v>
      </c>
      <c r="H66" s="21" t="s">
        <v>153</v>
      </c>
      <c r="I66" s="21" t="s">
        <v>69</v>
      </c>
      <c r="J66" s="21">
        <v>1.082624</v>
      </c>
      <c r="K66" s="21"/>
    </row>
    <row r="67" ht="45" customHeight="1" spans="1:11">
      <c r="A67" s="21">
        <v>63</v>
      </c>
      <c r="B67" s="21" t="s">
        <v>25</v>
      </c>
      <c r="C67" s="21" t="s">
        <v>168</v>
      </c>
      <c r="D67" s="21">
        <v>39.3</v>
      </c>
      <c r="E67" s="21" t="s">
        <v>125</v>
      </c>
      <c r="F67" s="21" t="s">
        <v>126</v>
      </c>
      <c r="G67" s="21" t="s">
        <v>67</v>
      </c>
      <c r="H67" s="21" t="s">
        <v>153</v>
      </c>
      <c r="I67" s="21" t="s">
        <v>69</v>
      </c>
      <c r="J67" s="21">
        <v>2.121625</v>
      </c>
      <c r="K67" s="21"/>
    </row>
    <row r="68" ht="45" customHeight="1" spans="1:11">
      <c r="A68" s="21">
        <v>64</v>
      </c>
      <c r="B68" s="21" t="s">
        <v>50</v>
      </c>
      <c r="C68" s="21" t="s">
        <v>169</v>
      </c>
      <c r="D68" s="21">
        <v>79.18</v>
      </c>
      <c r="E68" s="21" t="s">
        <v>170</v>
      </c>
      <c r="F68" s="21" t="s">
        <v>171</v>
      </c>
      <c r="G68" s="21" t="s">
        <v>67</v>
      </c>
      <c r="H68" s="21" t="s">
        <v>172</v>
      </c>
      <c r="I68" s="21" t="s">
        <v>69</v>
      </c>
      <c r="J68" s="21">
        <v>7.9799</v>
      </c>
      <c r="K68" s="21"/>
    </row>
    <row r="69" ht="45" customHeight="1" spans="1:12">
      <c r="A69" s="21">
        <v>65</v>
      </c>
      <c r="B69" s="21" t="s">
        <v>15</v>
      </c>
      <c r="C69" s="21" t="s">
        <v>173</v>
      </c>
      <c r="D69" s="21">
        <v>45.2</v>
      </c>
      <c r="E69" s="21" t="s">
        <v>155</v>
      </c>
      <c r="F69" s="21" t="s">
        <v>66</v>
      </c>
      <c r="G69" s="21" t="s">
        <v>89</v>
      </c>
      <c r="H69" s="21" t="s">
        <v>153</v>
      </c>
      <c r="I69" s="21" t="s">
        <v>80</v>
      </c>
      <c r="J69" s="21">
        <v>0.3319</v>
      </c>
      <c r="K69" s="21"/>
      <c r="L69" s="15">
        <f t="shared" ref="L69:L78" si="2">D69-J69</f>
        <v>44.8681</v>
      </c>
    </row>
    <row r="70" ht="163" customHeight="1" spans="1:12">
      <c r="A70" s="21">
        <v>66</v>
      </c>
      <c r="B70" s="21" t="s">
        <v>49</v>
      </c>
      <c r="C70" s="21" t="s">
        <v>174</v>
      </c>
      <c r="D70" s="21">
        <v>124.569</v>
      </c>
      <c r="E70" s="21" t="s">
        <v>175</v>
      </c>
      <c r="F70" s="21" t="s">
        <v>176</v>
      </c>
      <c r="G70" s="21" t="s">
        <v>89</v>
      </c>
      <c r="H70" s="21" t="s">
        <v>153</v>
      </c>
      <c r="I70" s="21" t="s">
        <v>80</v>
      </c>
      <c r="J70" s="21">
        <v>1.088385</v>
      </c>
      <c r="K70" s="21" t="s">
        <v>177</v>
      </c>
      <c r="L70" s="15">
        <f t="shared" si="2"/>
        <v>123.480615</v>
      </c>
    </row>
    <row r="71" ht="45" customHeight="1" spans="1:12">
      <c r="A71" s="21">
        <v>67</v>
      </c>
      <c r="B71" s="21" t="s">
        <v>13</v>
      </c>
      <c r="C71" s="21" t="s">
        <v>178</v>
      </c>
      <c r="D71" s="21">
        <v>51.5256</v>
      </c>
      <c r="E71" s="21" t="s">
        <v>125</v>
      </c>
      <c r="F71" s="21" t="s">
        <v>126</v>
      </c>
      <c r="G71" s="21" t="s">
        <v>67</v>
      </c>
      <c r="H71" s="21" t="s">
        <v>153</v>
      </c>
      <c r="I71" s="21" t="s">
        <v>131</v>
      </c>
      <c r="J71" s="24">
        <v>6.0068</v>
      </c>
      <c r="K71" s="24"/>
      <c r="L71" s="15">
        <f t="shared" si="2"/>
        <v>45.5188</v>
      </c>
    </row>
    <row r="72" ht="45" customHeight="1" spans="1:12">
      <c r="A72" s="21">
        <v>68</v>
      </c>
      <c r="B72" s="21" t="s">
        <v>14</v>
      </c>
      <c r="C72" s="21" t="s">
        <v>178</v>
      </c>
      <c r="D72" s="21">
        <v>21.844</v>
      </c>
      <c r="E72" s="21" t="s">
        <v>112</v>
      </c>
      <c r="F72" s="21" t="s">
        <v>113</v>
      </c>
      <c r="G72" s="21" t="s">
        <v>67</v>
      </c>
      <c r="H72" s="21" t="s">
        <v>153</v>
      </c>
      <c r="I72" s="21" t="s">
        <v>131</v>
      </c>
      <c r="J72" s="21">
        <v>6.01824</v>
      </c>
      <c r="K72" s="21"/>
      <c r="L72" s="15">
        <f t="shared" si="2"/>
        <v>15.82576</v>
      </c>
    </row>
    <row r="73" ht="45" customHeight="1" spans="1:12">
      <c r="A73" s="21">
        <v>69</v>
      </c>
      <c r="B73" s="21" t="s">
        <v>15</v>
      </c>
      <c r="C73" s="21" t="s">
        <v>178</v>
      </c>
      <c r="D73" s="21">
        <v>42.1528</v>
      </c>
      <c r="E73" s="21" t="s">
        <v>125</v>
      </c>
      <c r="F73" s="21" t="s">
        <v>126</v>
      </c>
      <c r="G73" s="21" t="s">
        <v>67</v>
      </c>
      <c r="H73" s="21" t="s">
        <v>153</v>
      </c>
      <c r="I73" s="21" t="s">
        <v>131</v>
      </c>
      <c r="J73" s="21">
        <v>6.4106</v>
      </c>
      <c r="K73" s="21"/>
      <c r="L73" s="15">
        <f t="shared" si="2"/>
        <v>35.7422</v>
      </c>
    </row>
    <row r="74" ht="45" customHeight="1" spans="1:12">
      <c r="A74" s="21">
        <v>70</v>
      </c>
      <c r="B74" s="21" t="s">
        <v>16</v>
      </c>
      <c r="C74" s="21" t="s">
        <v>178</v>
      </c>
      <c r="D74" s="21">
        <v>102.746</v>
      </c>
      <c r="E74" s="21" t="s">
        <v>125</v>
      </c>
      <c r="F74" s="21" t="s">
        <v>126</v>
      </c>
      <c r="G74" s="21" t="s">
        <v>67</v>
      </c>
      <c r="H74" s="21" t="s">
        <v>153</v>
      </c>
      <c r="I74" s="21" t="s">
        <v>131</v>
      </c>
      <c r="J74" s="21">
        <v>3.79407</v>
      </c>
      <c r="K74" s="21"/>
      <c r="L74" s="15">
        <f t="shared" si="2"/>
        <v>98.95193</v>
      </c>
    </row>
    <row r="75" ht="45" customHeight="1" spans="1:12">
      <c r="A75" s="21">
        <v>71</v>
      </c>
      <c r="B75" s="21" t="s">
        <v>17</v>
      </c>
      <c r="C75" s="21" t="s">
        <v>178</v>
      </c>
      <c r="D75" s="21">
        <v>43.954</v>
      </c>
      <c r="E75" s="21" t="s">
        <v>125</v>
      </c>
      <c r="F75" s="21" t="s">
        <v>126</v>
      </c>
      <c r="G75" s="21" t="s">
        <v>67</v>
      </c>
      <c r="H75" s="21" t="s">
        <v>153</v>
      </c>
      <c r="I75" s="21" t="s">
        <v>131</v>
      </c>
      <c r="J75" s="21">
        <v>11.5693</v>
      </c>
      <c r="K75" s="21"/>
      <c r="L75" s="15">
        <f t="shared" si="2"/>
        <v>32.3847</v>
      </c>
    </row>
    <row r="76" ht="45" customHeight="1" spans="1:12">
      <c r="A76" s="21">
        <v>72</v>
      </c>
      <c r="B76" s="21" t="s">
        <v>19</v>
      </c>
      <c r="C76" s="21" t="s">
        <v>178</v>
      </c>
      <c r="D76" s="21">
        <v>27.594</v>
      </c>
      <c r="E76" s="21" t="s">
        <v>125</v>
      </c>
      <c r="F76" s="21" t="s">
        <v>126</v>
      </c>
      <c r="G76" s="21" t="s">
        <v>67</v>
      </c>
      <c r="H76" s="21" t="s">
        <v>153</v>
      </c>
      <c r="I76" s="21" t="s">
        <v>131</v>
      </c>
      <c r="J76" s="21">
        <v>7.936277</v>
      </c>
      <c r="K76" s="21"/>
      <c r="L76" s="15">
        <f t="shared" si="2"/>
        <v>19.657723</v>
      </c>
    </row>
    <row r="77" ht="45" customHeight="1" spans="1:12">
      <c r="A77" s="21">
        <v>73</v>
      </c>
      <c r="B77" s="21" t="s">
        <v>20</v>
      </c>
      <c r="C77" s="21" t="s">
        <v>178</v>
      </c>
      <c r="D77" s="21">
        <v>38.8116</v>
      </c>
      <c r="E77" s="21" t="s">
        <v>125</v>
      </c>
      <c r="F77" s="21" t="s">
        <v>126</v>
      </c>
      <c r="G77" s="21" t="s">
        <v>67</v>
      </c>
      <c r="H77" s="21" t="s">
        <v>153</v>
      </c>
      <c r="I77" s="21" t="s">
        <v>131</v>
      </c>
      <c r="J77" s="21">
        <v>3.6989</v>
      </c>
      <c r="K77" s="21"/>
      <c r="L77" s="15">
        <f t="shared" si="2"/>
        <v>35.1127</v>
      </c>
    </row>
    <row r="78" ht="45" customHeight="1" spans="1:12">
      <c r="A78" s="21">
        <v>74</v>
      </c>
      <c r="B78" s="21" t="s">
        <v>74</v>
      </c>
      <c r="C78" s="21" t="s">
        <v>178</v>
      </c>
      <c r="D78" s="21">
        <v>7.3856</v>
      </c>
      <c r="E78" s="21" t="s">
        <v>125</v>
      </c>
      <c r="F78" s="21" t="s">
        <v>126</v>
      </c>
      <c r="G78" s="21" t="s">
        <v>67</v>
      </c>
      <c r="H78" s="21" t="s">
        <v>153</v>
      </c>
      <c r="I78" s="21" t="s">
        <v>131</v>
      </c>
      <c r="J78" s="24">
        <v>3.3888</v>
      </c>
      <c r="K78" s="24"/>
      <c r="L78" s="15">
        <f t="shared" si="2"/>
        <v>3.9968</v>
      </c>
    </row>
    <row r="79" ht="45" customHeight="1" spans="1:12">
      <c r="A79" s="21">
        <v>75</v>
      </c>
      <c r="B79" s="21" t="s">
        <v>22</v>
      </c>
      <c r="C79" s="21" t="s">
        <v>178</v>
      </c>
      <c r="D79" s="21">
        <v>94.4436</v>
      </c>
      <c r="E79" s="21" t="s">
        <v>125</v>
      </c>
      <c r="F79" s="21" t="s">
        <v>126</v>
      </c>
      <c r="G79" s="21" t="s">
        <v>67</v>
      </c>
      <c r="H79" s="21" t="s">
        <v>153</v>
      </c>
      <c r="I79" s="21" t="s">
        <v>131</v>
      </c>
      <c r="J79" s="21">
        <v>7.995295</v>
      </c>
      <c r="K79" s="21"/>
      <c r="L79" s="15">
        <f t="shared" ref="L79:L101" si="3">D79-J79</f>
        <v>86.448305</v>
      </c>
    </row>
    <row r="80" ht="45" customHeight="1" spans="1:12">
      <c r="A80" s="21">
        <v>76</v>
      </c>
      <c r="B80" s="21" t="s">
        <v>179</v>
      </c>
      <c r="C80" s="21" t="s">
        <v>178</v>
      </c>
      <c r="D80" s="21">
        <v>7.952</v>
      </c>
      <c r="E80" s="21" t="s">
        <v>125</v>
      </c>
      <c r="F80" s="21" t="s">
        <v>126</v>
      </c>
      <c r="G80" s="21" t="s">
        <v>67</v>
      </c>
      <c r="H80" s="21" t="s">
        <v>153</v>
      </c>
      <c r="I80" s="21" t="s">
        <v>131</v>
      </c>
      <c r="J80" s="21">
        <v>1.6347</v>
      </c>
      <c r="K80" s="21"/>
      <c r="L80" s="15">
        <f t="shared" si="3"/>
        <v>6.3173</v>
      </c>
    </row>
    <row r="81" ht="45" customHeight="1" spans="1:12">
      <c r="A81" s="21">
        <v>77</v>
      </c>
      <c r="B81" s="21" t="s">
        <v>24</v>
      </c>
      <c r="C81" s="21" t="s">
        <v>178</v>
      </c>
      <c r="D81" s="21">
        <v>27.2108</v>
      </c>
      <c r="E81" s="21" t="s">
        <v>125</v>
      </c>
      <c r="F81" s="21" t="s">
        <v>126</v>
      </c>
      <c r="G81" s="21" t="s">
        <v>67</v>
      </c>
      <c r="H81" s="21" t="s">
        <v>153</v>
      </c>
      <c r="I81" s="21" t="s">
        <v>131</v>
      </c>
      <c r="J81" s="21">
        <v>2.80925</v>
      </c>
      <c r="K81" s="21"/>
      <c r="L81" s="15">
        <f t="shared" si="3"/>
        <v>24.40155</v>
      </c>
    </row>
    <row r="82" ht="45" customHeight="1" spans="1:12">
      <c r="A82" s="21">
        <v>78</v>
      </c>
      <c r="B82" s="21" t="s">
        <v>25</v>
      </c>
      <c r="C82" s="21" t="s">
        <v>178</v>
      </c>
      <c r="D82" s="21">
        <v>27.876</v>
      </c>
      <c r="E82" s="21" t="s">
        <v>125</v>
      </c>
      <c r="F82" s="21" t="s">
        <v>126</v>
      </c>
      <c r="G82" s="21" t="s">
        <v>67</v>
      </c>
      <c r="H82" s="21" t="s">
        <v>153</v>
      </c>
      <c r="I82" s="21" t="s">
        <v>131</v>
      </c>
      <c r="J82" s="21">
        <v>4.3146</v>
      </c>
      <c r="K82" s="21"/>
      <c r="L82" s="15">
        <f t="shared" si="3"/>
        <v>23.5614</v>
      </c>
    </row>
    <row r="83" ht="45" customHeight="1" spans="1:12">
      <c r="A83" s="21">
        <v>79</v>
      </c>
      <c r="B83" s="21" t="s">
        <v>26</v>
      </c>
      <c r="C83" s="21" t="s">
        <v>178</v>
      </c>
      <c r="D83" s="21">
        <v>113.2944</v>
      </c>
      <c r="E83" s="21" t="s">
        <v>82</v>
      </c>
      <c r="F83" s="21" t="s">
        <v>66</v>
      </c>
      <c r="G83" s="21" t="s">
        <v>67</v>
      </c>
      <c r="H83" s="21" t="s">
        <v>153</v>
      </c>
      <c r="I83" s="21" t="s">
        <v>131</v>
      </c>
      <c r="J83" s="24">
        <v>19.0292</v>
      </c>
      <c r="K83" s="24"/>
      <c r="L83" s="15">
        <f t="shared" si="3"/>
        <v>94.2652</v>
      </c>
    </row>
    <row r="84" ht="45" customHeight="1" spans="1:12">
      <c r="A84" s="21">
        <v>80</v>
      </c>
      <c r="B84" s="21" t="s">
        <v>27</v>
      </c>
      <c r="C84" s="21" t="s">
        <v>178</v>
      </c>
      <c r="D84" s="21">
        <v>92.7468</v>
      </c>
      <c r="E84" s="21" t="s">
        <v>125</v>
      </c>
      <c r="F84" s="21" t="s">
        <v>126</v>
      </c>
      <c r="G84" s="21" t="s">
        <v>67</v>
      </c>
      <c r="H84" s="21" t="s">
        <v>153</v>
      </c>
      <c r="I84" s="21" t="s">
        <v>131</v>
      </c>
      <c r="J84" s="21">
        <v>24.259</v>
      </c>
      <c r="K84" s="21"/>
      <c r="L84" s="15">
        <f t="shared" si="3"/>
        <v>68.4878</v>
      </c>
    </row>
    <row r="85" ht="45" customHeight="1" spans="1:12">
      <c r="A85" s="21">
        <v>81</v>
      </c>
      <c r="B85" s="21" t="s">
        <v>28</v>
      </c>
      <c r="C85" s="21" t="s">
        <v>178</v>
      </c>
      <c r="D85" s="21">
        <v>98.2996</v>
      </c>
      <c r="E85" s="21" t="s">
        <v>125</v>
      </c>
      <c r="F85" s="21" t="s">
        <v>126</v>
      </c>
      <c r="G85" s="21" t="s">
        <v>67</v>
      </c>
      <c r="H85" s="21" t="s">
        <v>153</v>
      </c>
      <c r="I85" s="21" t="s">
        <v>131</v>
      </c>
      <c r="J85" s="21">
        <v>3.9758</v>
      </c>
      <c r="K85" s="21"/>
      <c r="L85" s="15">
        <f t="shared" si="3"/>
        <v>94.3238</v>
      </c>
    </row>
    <row r="86" ht="45" customHeight="1" spans="1:12">
      <c r="A86" s="21">
        <v>82</v>
      </c>
      <c r="B86" s="21" t="s">
        <v>29</v>
      </c>
      <c r="C86" s="21" t="s">
        <v>178</v>
      </c>
      <c r="D86" s="21">
        <v>88.9648</v>
      </c>
      <c r="E86" s="21" t="s">
        <v>125</v>
      </c>
      <c r="F86" s="21" t="s">
        <v>126</v>
      </c>
      <c r="G86" s="21" t="s">
        <v>67</v>
      </c>
      <c r="H86" s="21" t="s">
        <v>153</v>
      </c>
      <c r="I86" s="21" t="s">
        <v>131</v>
      </c>
      <c r="J86" s="21">
        <v>10.94169</v>
      </c>
      <c r="K86" s="21"/>
      <c r="L86" s="15">
        <f t="shared" si="3"/>
        <v>78.02311</v>
      </c>
    </row>
    <row r="87" ht="45" customHeight="1" spans="1:12">
      <c r="A87" s="21">
        <v>83</v>
      </c>
      <c r="B87" s="21" t="s">
        <v>180</v>
      </c>
      <c r="C87" s="21" t="s">
        <v>178</v>
      </c>
      <c r="D87" s="21">
        <v>5.5636</v>
      </c>
      <c r="E87" s="21" t="s">
        <v>82</v>
      </c>
      <c r="F87" s="21" t="s">
        <v>66</v>
      </c>
      <c r="G87" s="21" t="s">
        <v>67</v>
      </c>
      <c r="H87" s="21" t="s">
        <v>153</v>
      </c>
      <c r="I87" s="21" t="s">
        <v>131</v>
      </c>
      <c r="J87" s="21">
        <v>1.390924</v>
      </c>
      <c r="K87" s="21"/>
      <c r="L87" s="15">
        <f t="shared" si="3"/>
        <v>4.172676</v>
      </c>
    </row>
    <row r="88" ht="45" customHeight="1" spans="1:12">
      <c r="A88" s="21">
        <v>84</v>
      </c>
      <c r="B88" s="21" t="s">
        <v>89</v>
      </c>
      <c r="C88" s="21" t="s">
        <v>178</v>
      </c>
      <c r="D88" s="21">
        <v>46.018</v>
      </c>
      <c r="E88" s="21" t="s">
        <v>125</v>
      </c>
      <c r="F88" s="21" t="s">
        <v>126</v>
      </c>
      <c r="G88" s="21" t="s">
        <v>67</v>
      </c>
      <c r="H88" s="21" t="s">
        <v>153</v>
      </c>
      <c r="I88" s="21" t="s">
        <v>131</v>
      </c>
      <c r="J88" s="21">
        <v>7.387602</v>
      </c>
      <c r="K88" s="21"/>
      <c r="L88" s="15">
        <f t="shared" si="3"/>
        <v>38.630398</v>
      </c>
    </row>
    <row r="89" ht="45" customHeight="1" spans="1:12">
      <c r="A89" s="21">
        <v>85</v>
      </c>
      <c r="B89" s="21" t="s">
        <v>41</v>
      </c>
      <c r="C89" s="21" t="s">
        <v>178</v>
      </c>
      <c r="D89" s="21">
        <v>145.9724</v>
      </c>
      <c r="E89" s="21" t="s">
        <v>125</v>
      </c>
      <c r="F89" s="21" t="s">
        <v>126</v>
      </c>
      <c r="G89" s="21" t="s">
        <v>67</v>
      </c>
      <c r="H89" s="21" t="s">
        <v>153</v>
      </c>
      <c r="I89" s="21" t="s">
        <v>131</v>
      </c>
      <c r="J89" s="21">
        <v>39.5724</v>
      </c>
      <c r="K89" s="21"/>
      <c r="L89" s="15">
        <f t="shared" si="3"/>
        <v>106.4</v>
      </c>
    </row>
    <row r="90" ht="45" customHeight="1" spans="1:12">
      <c r="A90" s="21">
        <v>86</v>
      </c>
      <c r="B90" s="21" t="s">
        <v>45</v>
      </c>
      <c r="C90" s="21" t="s">
        <v>178</v>
      </c>
      <c r="D90" s="21">
        <v>101.0224</v>
      </c>
      <c r="E90" s="21" t="s">
        <v>125</v>
      </c>
      <c r="F90" s="21" t="s">
        <v>126</v>
      </c>
      <c r="G90" s="21" t="s">
        <v>67</v>
      </c>
      <c r="H90" s="21" t="s">
        <v>153</v>
      </c>
      <c r="I90" s="21" t="s">
        <v>131</v>
      </c>
      <c r="J90" s="21">
        <v>23.064475</v>
      </c>
      <c r="K90" s="21"/>
      <c r="L90" s="15">
        <f t="shared" si="3"/>
        <v>77.957925</v>
      </c>
    </row>
    <row r="91" ht="45" customHeight="1" spans="1:12">
      <c r="A91" s="21">
        <v>87</v>
      </c>
      <c r="B91" s="21" t="s">
        <v>46</v>
      </c>
      <c r="C91" s="21" t="s">
        <v>178</v>
      </c>
      <c r="D91" s="21">
        <v>91.5556</v>
      </c>
      <c r="E91" s="21" t="s">
        <v>125</v>
      </c>
      <c r="F91" s="21" t="s">
        <v>126</v>
      </c>
      <c r="G91" s="21" t="s">
        <v>67</v>
      </c>
      <c r="H91" s="21" t="s">
        <v>153</v>
      </c>
      <c r="I91" s="21" t="s">
        <v>131</v>
      </c>
      <c r="J91" s="21">
        <v>39.9743</v>
      </c>
      <c r="K91" s="21"/>
      <c r="L91" s="15">
        <f t="shared" si="3"/>
        <v>51.5813</v>
      </c>
    </row>
    <row r="92" ht="45" customHeight="1" spans="1:12">
      <c r="A92" s="21">
        <v>88</v>
      </c>
      <c r="B92" s="21" t="s">
        <v>47</v>
      </c>
      <c r="C92" s="21" t="s">
        <v>178</v>
      </c>
      <c r="D92" s="21">
        <v>22.6172</v>
      </c>
      <c r="E92" s="21" t="s">
        <v>125</v>
      </c>
      <c r="F92" s="21" t="s">
        <v>126</v>
      </c>
      <c r="G92" s="21" t="s">
        <v>67</v>
      </c>
      <c r="H92" s="21" t="s">
        <v>153</v>
      </c>
      <c r="I92" s="21" t="s">
        <v>131</v>
      </c>
      <c r="J92" s="21">
        <v>0.11045</v>
      </c>
      <c r="K92" s="21"/>
      <c r="L92" s="15">
        <f t="shared" si="3"/>
        <v>22.50675</v>
      </c>
    </row>
    <row r="93" ht="45" customHeight="1" spans="1:12">
      <c r="A93" s="21">
        <v>89</v>
      </c>
      <c r="B93" s="21" t="s">
        <v>48</v>
      </c>
      <c r="C93" s="21" t="s">
        <v>178</v>
      </c>
      <c r="D93" s="21">
        <v>51.6992</v>
      </c>
      <c r="E93" s="21" t="s">
        <v>125</v>
      </c>
      <c r="F93" s="21" t="s">
        <v>126</v>
      </c>
      <c r="G93" s="21" t="s">
        <v>67</v>
      </c>
      <c r="H93" s="21" t="s">
        <v>153</v>
      </c>
      <c r="I93" s="21" t="s">
        <v>131</v>
      </c>
      <c r="J93" s="24">
        <v>14.08834</v>
      </c>
      <c r="K93" s="24"/>
      <c r="L93" s="15">
        <f t="shared" si="3"/>
        <v>37.61086</v>
      </c>
    </row>
    <row r="94" ht="45" customHeight="1" spans="1:12">
      <c r="A94" s="21">
        <v>90</v>
      </c>
      <c r="B94" s="21" t="s">
        <v>49</v>
      </c>
      <c r="C94" s="21" t="s">
        <v>178</v>
      </c>
      <c r="D94" s="21">
        <v>37.4188</v>
      </c>
      <c r="E94" s="21" t="s">
        <v>125</v>
      </c>
      <c r="F94" s="21" t="s">
        <v>126</v>
      </c>
      <c r="G94" s="21" t="s">
        <v>67</v>
      </c>
      <c r="H94" s="21" t="s">
        <v>153</v>
      </c>
      <c r="I94" s="21" t="s">
        <v>131</v>
      </c>
      <c r="J94" s="21">
        <v>8.330025</v>
      </c>
      <c r="K94" s="21"/>
      <c r="L94" s="15">
        <f t="shared" si="3"/>
        <v>29.088775</v>
      </c>
    </row>
    <row r="95" ht="40" customHeight="1" spans="1:12">
      <c r="A95" s="21">
        <v>91</v>
      </c>
      <c r="B95" s="21" t="s">
        <v>50</v>
      </c>
      <c r="C95" s="21" t="s">
        <v>178</v>
      </c>
      <c r="D95" s="21">
        <v>135.4632</v>
      </c>
      <c r="E95" s="21" t="s">
        <v>125</v>
      </c>
      <c r="F95" s="21" t="s">
        <v>126</v>
      </c>
      <c r="G95" s="21" t="s">
        <v>67</v>
      </c>
      <c r="H95" s="21" t="s">
        <v>153</v>
      </c>
      <c r="I95" s="21" t="s">
        <v>131</v>
      </c>
      <c r="J95" s="21">
        <v>11.4989</v>
      </c>
      <c r="K95" s="21"/>
      <c r="L95" s="15">
        <f t="shared" si="3"/>
        <v>123.9643</v>
      </c>
    </row>
    <row r="96" ht="40" customHeight="1" spans="1:12">
      <c r="A96" s="21">
        <v>92</v>
      </c>
      <c r="B96" s="21" t="s">
        <v>51</v>
      </c>
      <c r="C96" s="21" t="s">
        <v>178</v>
      </c>
      <c r="D96" s="21">
        <v>51.8016</v>
      </c>
      <c r="E96" s="21" t="s">
        <v>125</v>
      </c>
      <c r="F96" s="21" t="s">
        <v>126</v>
      </c>
      <c r="G96" s="21" t="s">
        <v>67</v>
      </c>
      <c r="H96" s="21" t="s">
        <v>153</v>
      </c>
      <c r="I96" s="21" t="s">
        <v>131</v>
      </c>
      <c r="J96" s="24">
        <v>5.436165</v>
      </c>
      <c r="K96" s="24"/>
      <c r="L96" s="15">
        <f t="shared" si="3"/>
        <v>46.365435</v>
      </c>
    </row>
    <row r="97" ht="40" customHeight="1" spans="1:12">
      <c r="A97" s="21">
        <v>93</v>
      </c>
      <c r="B97" s="21" t="s">
        <v>15</v>
      </c>
      <c r="C97" s="21" t="s">
        <v>181</v>
      </c>
      <c r="D97" s="21">
        <v>35.5139</v>
      </c>
      <c r="E97" s="21" t="s">
        <v>170</v>
      </c>
      <c r="F97" s="21" t="s">
        <v>171</v>
      </c>
      <c r="G97" s="21" t="s">
        <v>67</v>
      </c>
      <c r="H97" s="21" t="s">
        <v>172</v>
      </c>
      <c r="I97" s="21" t="s">
        <v>69</v>
      </c>
      <c r="J97" s="21">
        <v>0.04145</v>
      </c>
      <c r="K97" s="21"/>
      <c r="L97" s="15">
        <f t="shared" si="3"/>
        <v>35.47245</v>
      </c>
    </row>
    <row r="98" ht="40" customHeight="1" spans="1:12">
      <c r="A98" s="21">
        <v>94</v>
      </c>
      <c r="B98" s="21" t="s">
        <v>28</v>
      </c>
      <c r="C98" s="21" t="s">
        <v>182</v>
      </c>
      <c r="D98" s="21">
        <v>66.62</v>
      </c>
      <c r="E98" s="21" t="s">
        <v>170</v>
      </c>
      <c r="F98" s="21" t="s">
        <v>171</v>
      </c>
      <c r="G98" s="21" t="s">
        <v>39</v>
      </c>
      <c r="H98" s="21" t="s">
        <v>172</v>
      </c>
      <c r="I98" s="21" t="s">
        <v>80</v>
      </c>
      <c r="J98" s="21">
        <v>1.923482</v>
      </c>
      <c r="K98" s="21"/>
      <c r="L98" s="15">
        <f t="shared" si="3"/>
        <v>64.696518</v>
      </c>
    </row>
    <row r="99" ht="40" customHeight="1" spans="1:12">
      <c r="A99" s="21">
        <v>95</v>
      </c>
      <c r="B99" s="21" t="s">
        <v>36</v>
      </c>
      <c r="C99" s="21" t="s">
        <v>183</v>
      </c>
      <c r="D99" s="21">
        <v>186.32</v>
      </c>
      <c r="E99" s="21" t="s">
        <v>170</v>
      </c>
      <c r="F99" s="21" t="s">
        <v>171</v>
      </c>
      <c r="G99" s="21" t="s">
        <v>36</v>
      </c>
      <c r="H99" s="21" t="s">
        <v>172</v>
      </c>
      <c r="I99" s="21" t="s">
        <v>69</v>
      </c>
      <c r="J99" s="21">
        <v>1.763511</v>
      </c>
      <c r="K99" s="21"/>
      <c r="L99" s="15">
        <f t="shared" si="3"/>
        <v>184.556489</v>
      </c>
    </row>
    <row r="100" ht="40" customHeight="1" spans="1:12">
      <c r="A100" s="21">
        <v>96</v>
      </c>
      <c r="B100" s="21" t="s">
        <v>46</v>
      </c>
      <c r="C100" s="21" t="s">
        <v>184</v>
      </c>
      <c r="D100" s="21">
        <v>145.28</v>
      </c>
      <c r="E100" s="21" t="s">
        <v>170</v>
      </c>
      <c r="F100" s="21" t="s">
        <v>171</v>
      </c>
      <c r="G100" s="21" t="s">
        <v>89</v>
      </c>
      <c r="H100" s="21" t="s">
        <v>172</v>
      </c>
      <c r="I100" s="21" t="s">
        <v>80</v>
      </c>
      <c r="J100" s="21">
        <v>0.17</v>
      </c>
      <c r="K100" s="21"/>
      <c r="L100" s="15">
        <f t="shared" si="3"/>
        <v>145.11</v>
      </c>
    </row>
    <row r="101" ht="46" customHeight="1" spans="1:12">
      <c r="A101" s="21">
        <v>97</v>
      </c>
      <c r="B101" s="21" t="s">
        <v>48</v>
      </c>
      <c r="C101" s="21" t="s">
        <v>185</v>
      </c>
      <c r="D101" s="21">
        <v>62.5783</v>
      </c>
      <c r="E101" s="21" t="s">
        <v>170</v>
      </c>
      <c r="F101" s="21" t="s">
        <v>171</v>
      </c>
      <c r="G101" s="21" t="s">
        <v>67</v>
      </c>
      <c r="H101" s="21" t="s">
        <v>172</v>
      </c>
      <c r="I101" s="21" t="s">
        <v>69</v>
      </c>
      <c r="J101" s="21">
        <v>0.1283</v>
      </c>
      <c r="K101" s="21"/>
      <c r="L101" s="15">
        <f t="shared" si="3"/>
        <v>62.45</v>
      </c>
    </row>
    <row r="102" s="15" customFormat="1" ht="44" customHeight="1" spans="1:11">
      <c r="A102" s="27"/>
      <c r="B102" s="28" t="s">
        <v>12</v>
      </c>
      <c r="C102" s="27"/>
      <c r="D102" s="27"/>
      <c r="E102" s="27"/>
      <c r="F102" s="27"/>
      <c r="G102" s="27"/>
      <c r="H102" s="27"/>
      <c r="I102" s="27"/>
      <c r="J102" s="29">
        <f>SUM(J4:J101)</f>
        <v>494.342049</v>
      </c>
      <c r="K102" s="27"/>
    </row>
    <row r="107" spans="10:10">
      <c r="J107" s="16">
        <v>473.646468</v>
      </c>
    </row>
    <row r="109" spans="10:10">
      <c r="J109" s="16">
        <f>J102-J107</f>
        <v>20.6955810000001</v>
      </c>
    </row>
  </sheetData>
  <autoFilter ref="A4:P102">
    <extLst/>
  </autoFilter>
  <mergeCells count="1">
    <mergeCell ref="A2:K2"/>
  </mergeCells>
  <dataValidations count="1">
    <dataValidation type="list" allowBlank="1" showInputMessage="1" showErrorMessage="1" sqref="I5 I6 I10 I11 I16 I17 I24 I25 I26 I27 I28 I29 I30 I31 I32 I42 I43 I44 I47 I48 I51 I52 I53 I54 I55 I56 I69 I70 I73 I97 I98 I99 I7:I9 I12:I13 I14:I15 I18:I21 I22:I23 I33:I37 I38:I39 I40:I41 I45:I46 I49:I50 I57:I58 I59:I60 I61:I68 I71:I72 I74:I87 I88:I96 I100:I101">
      <formula1>项目分类</formula1>
    </dataValidation>
  </dataValidations>
  <pageMargins left="0.751388888888889" right="0.751388888888889" top="0.66875" bottom="0.708333333333333" header="0.5" footer="0.5"/>
  <pageSetup paperSize="9" scale="64" orientation="landscape" horizontalDpi="600"/>
  <headerFooter>
    <oddFooter>&amp;C第 &amp;P 页，共 &amp;N 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6"/>
  <sheetViews>
    <sheetView workbookViewId="0">
      <selection activeCell="F19" sqref="F19"/>
    </sheetView>
  </sheetViews>
  <sheetFormatPr defaultColWidth="9" defaultRowHeight="14.25"/>
  <cols>
    <col min="1" max="1" width="9" style="1"/>
    <col min="2" max="2" width="13.375" style="1" customWidth="1"/>
    <col min="3" max="3" width="25.375" style="1" customWidth="1"/>
    <col min="4" max="4" width="12.5" style="1" customWidth="1"/>
    <col min="5" max="5" width="21.125" style="1" customWidth="1"/>
    <col min="6" max="6" width="16" style="1" customWidth="1"/>
    <col min="7" max="7" width="16.5" style="1" customWidth="1"/>
    <col min="8" max="8" width="14.125" style="1" customWidth="1"/>
    <col min="9" max="9" width="12.75" style="1" customWidth="1"/>
    <col min="10" max="11" width="14" style="1" customWidth="1"/>
    <col min="12" max="12" width="15.625" style="1" customWidth="1"/>
    <col min="13" max="13" width="9" style="1"/>
    <col min="14" max="14" width="15.375" style="1" customWidth="1"/>
    <col min="15" max="15" width="15.875" style="1" customWidth="1"/>
    <col min="16" max="16384" width="9" style="1"/>
  </cols>
  <sheetData>
    <row r="1" spans="1:12">
      <c r="A1" s="2" t="s">
        <v>52</v>
      </c>
      <c r="B1" s="3"/>
      <c r="C1" s="3"/>
      <c r="D1" s="3"/>
      <c r="E1" s="3"/>
      <c r="F1" s="3"/>
      <c r="G1" s="3"/>
      <c r="H1" s="3"/>
      <c r="I1" s="3"/>
      <c r="J1" s="3"/>
      <c r="K1" s="3"/>
      <c r="L1" s="9"/>
    </row>
    <row r="2" ht="33.75" spans="1:12">
      <c r="A2" s="4" t="s">
        <v>53</v>
      </c>
      <c r="B2" s="4"/>
      <c r="C2" s="4"/>
      <c r="D2" s="4"/>
      <c r="E2" s="4"/>
      <c r="F2" s="4"/>
      <c r="G2" s="4"/>
      <c r="H2" s="4"/>
      <c r="I2" s="4"/>
      <c r="J2" s="4"/>
      <c r="K2" s="4"/>
      <c r="L2" s="9"/>
    </row>
    <row r="3" spans="1:12">
      <c r="A3" s="5"/>
      <c r="B3" s="6"/>
      <c r="C3" s="6"/>
      <c r="D3" s="6"/>
      <c r="E3" s="6"/>
      <c r="F3" s="6"/>
      <c r="G3" s="6"/>
      <c r="H3" s="6"/>
      <c r="I3" s="6"/>
      <c r="J3" s="10"/>
      <c r="K3" s="10" t="s">
        <v>1</v>
      </c>
      <c r="L3" s="9"/>
    </row>
    <row r="4" ht="42" customHeight="1" spans="1:15">
      <c r="A4" s="7" t="s">
        <v>54</v>
      </c>
      <c r="B4" s="7" t="s">
        <v>55</v>
      </c>
      <c r="C4" s="7" t="s">
        <v>56</v>
      </c>
      <c r="D4" s="7" t="s">
        <v>57</v>
      </c>
      <c r="E4" s="7" t="s">
        <v>58</v>
      </c>
      <c r="F4" s="7" t="s">
        <v>59</v>
      </c>
      <c r="G4" s="7" t="s">
        <v>60</v>
      </c>
      <c r="H4" s="7" t="s">
        <v>61</v>
      </c>
      <c r="I4" s="7" t="s">
        <v>62</v>
      </c>
      <c r="J4" s="7" t="s">
        <v>186</v>
      </c>
      <c r="K4" s="7" t="s">
        <v>187</v>
      </c>
      <c r="L4" s="11" t="s">
        <v>188</v>
      </c>
      <c r="N4" s="1" t="s">
        <v>126</v>
      </c>
      <c r="O4" s="1" t="s">
        <v>66</v>
      </c>
    </row>
    <row r="5" ht="28.5" spans="1:15">
      <c r="A5" s="8">
        <v>51</v>
      </c>
      <c r="B5" s="8" t="s">
        <v>148</v>
      </c>
      <c r="C5" s="8" t="s">
        <v>149</v>
      </c>
      <c r="D5" s="8">
        <v>187.5</v>
      </c>
      <c r="E5" s="8" t="s">
        <v>125</v>
      </c>
      <c r="F5" s="8" t="s">
        <v>126</v>
      </c>
      <c r="G5" s="8" t="s">
        <v>150</v>
      </c>
      <c r="H5" s="8" t="s">
        <v>151</v>
      </c>
      <c r="I5" s="8" t="s">
        <v>131</v>
      </c>
      <c r="J5" s="8">
        <v>37.568478</v>
      </c>
      <c r="K5" s="12">
        <v>49.307978</v>
      </c>
      <c r="L5" s="13">
        <v>11.7395</v>
      </c>
      <c r="N5" s="1">
        <v>18.774</v>
      </c>
      <c r="O5" s="1">
        <v>8.50795</v>
      </c>
    </row>
    <row r="6" ht="28.5" spans="1:15">
      <c r="A6" s="8">
        <v>65</v>
      </c>
      <c r="B6" s="8" t="s">
        <v>13</v>
      </c>
      <c r="C6" s="8" t="s">
        <v>178</v>
      </c>
      <c r="D6" s="8">
        <v>51.5256</v>
      </c>
      <c r="E6" s="8" t="s">
        <v>125</v>
      </c>
      <c r="F6" s="8" t="s">
        <v>126</v>
      </c>
      <c r="G6" s="8" t="s">
        <v>67</v>
      </c>
      <c r="H6" s="8" t="s">
        <v>153</v>
      </c>
      <c r="I6" s="8" t="s">
        <v>131</v>
      </c>
      <c r="J6" s="8">
        <v>14.5147</v>
      </c>
      <c r="K6" s="12">
        <v>6.0068</v>
      </c>
      <c r="L6" s="13">
        <v>-8.5079</v>
      </c>
      <c r="M6" s="1">
        <v>-8.5079</v>
      </c>
      <c r="N6" s="1">
        <v>18.774</v>
      </c>
      <c r="O6" s="1">
        <v>5e-5</v>
      </c>
    </row>
    <row r="7" ht="28.5" spans="1:12">
      <c r="A7" s="8">
        <v>72</v>
      </c>
      <c r="B7" s="8" t="s">
        <v>74</v>
      </c>
      <c r="C7" s="8" t="s">
        <v>178</v>
      </c>
      <c r="D7" s="8">
        <v>7.3856</v>
      </c>
      <c r="E7" s="8" t="s">
        <v>125</v>
      </c>
      <c r="F7" s="8" t="s">
        <v>126</v>
      </c>
      <c r="G7" s="8" t="s">
        <v>67</v>
      </c>
      <c r="H7" s="8" t="s">
        <v>153</v>
      </c>
      <c r="I7" s="8" t="s">
        <v>131</v>
      </c>
      <c r="J7" s="8">
        <v>2.5553</v>
      </c>
      <c r="K7" s="12">
        <v>3.3888</v>
      </c>
      <c r="L7" s="13">
        <v>0.8335</v>
      </c>
    </row>
    <row r="8" ht="28.5" spans="1:12">
      <c r="A8" s="8">
        <v>77</v>
      </c>
      <c r="B8" s="8" t="s">
        <v>26</v>
      </c>
      <c r="C8" s="8" t="s">
        <v>178</v>
      </c>
      <c r="D8" s="8">
        <v>113.2944</v>
      </c>
      <c r="E8" s="8" t="s">
        <v>82</v>
      </c>
      <c r="F8" s="8" t="s">
        <v>66</v>
      </c>
      <c r="G8" s="8" t="s">
        <v>67</v>
      </c>
      <c r="H8" s="8" t="s">
        <v>153</v>
      </c>
      <c r="I8" s="8" t="s">
        <v>131</v>
      </c>
      <c r="J8" s="8">
        <v>10.52125</v>
      </c>
      <c r="K8" s="12">
        <v>19.0292</v>
      </c>
      <c r="L8" s="13">
        <v>8.50795</v>
      </c>
    </row>
    <row r="9" ht="28.5" spans="1:12">
      <c r="A9" s="8">
        <v>87</v>
      </c>
      <c r="B9" s="8" t="s">
        <v>48</v>
      </c>
      <c r="C9" s="8" t="s">
        <v>178</v>
      </c>
      <c r="D9" s="8">
        <v>51.6992</v>
      </c>
      <c r="E9" s="8" t="s">
        <v>125</v>
      </c>
      <c r="F9" s="8" t="s">
        <v>126</v>
      </c>
      <c r="G9" s="8" t="s">
        <v>67</v>
      </c>
      <c r="H9" s="8" t="s">
        <v>153</v>
      </c>
      <c r="I9" s="8" t="s">
        <v>131</v>
      </c>
      <c r="J9" s="8">
        <v>8.41524</v>
      </c>
      <c r="K9" s="12">
        <v>14.08834</v>
      </c>
      <c r="L9" s="13">
        <v>5.6731</v>
      </c>
    </row>
    <row r="10" ht="28.5" spans="1:12">
      <c r="A10" s="8">
        <v>90</v>
      </c>
      <c r="B10" s="8" t="s">
        <v>51</v>
      </c>
      <c r="C10" s="8" t="s">
        <v>178</v>
      </c>
      <c r="D10" s="8">
        <v>51.8016</v>
      </c>
      <c r="E10" s="8" t="s">
        <v>125</v>
      </c>
      <c r="F10" s="8" t="s">
        <v>126</v>
      </c>
      <c r="G10" s="8" t="s">
        <v>67</v>
      </c>
      <c r="H10" s="8" t="s">
        <v>153</v>
      </c>
      <c r="I10" s="8" t="s">
        <v>131</v>
      </c>
      <c r="J10" s="8">
        <v>4.908265</v>
      </c>
      <c r="K10" s="12">
        <v>5.436165</v>
      </c>
      <c r="L10" s="13">
        <v>0.5279</v>
      </c>
    </row>
    <row r="13" spans="10:12">
      <c r="J13" s="1">
        <f>SUM(J5:J10)</f>
        <v>78.483233</v>
      </c>
      <c r="K13" s="1">
        <f>SUM(K5:K10)</f>
        <v>97.257283</v>
      </c>
      <c r="L13" s="1">
        <f>SUM(L5:L10)</f>
        <v>18.77405</v>
      </c>
    </row>
    <row r="16" spans="10:12">
      <c r="J16" s="1">
        <v>78.483233</v>
      </c>
      <c r="K16" s="1">
        <v>97.257283</v>
      </c>
      <c r="L16" s="1">
        <v>18.77405</v>
      </c>
    </row>
  </sheetData>
  <autoFilter ref="A4:O10">
    <extLst/>
  </autoFilter>
  <mergeCells count="1">
    <mergeCell ref="A2:K2"/>
  </mergeCells>
  <dataValidations count="1">
    <dataValidation type="list" allowBlank="1" showInputMessage="1" showErrorMessage="1" sqref="I5 I6 I7 I8 I9 I10">
      <formula1>项目分类</formula1>
    </dataValidation>
  </dataValidation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1"/>
  <sheetViews>
    <sheetView workbookViewId="0">
      <selection activeCell="D41" sqref="A1:D41"/>
    </sheetView>
  </sheetViews>
  <sheetFormatPr defaultColWidth="9" defaultRowHeight="14.25" outlineLevelCol="3"/>
  <cols>
    <col min="1" max="1" width="26.25" customWidth="1"/>
    <col min="2" max="2" width="12.375" customWidth="1"/>
    <col min="3" max="4" width="15.125" customWidth="1"/>
  </cols>
  <sheetData>
    <row r="1" spans="1:4">
      <c r="A1" t="s">
        <v>16</v>
      </c>
      <c r="B1" t="e">
        <f>COUNTIF(#REF!,A1:A41)</f>
        <v>#REF!</v>
      </c>
      <c r="C1" t="e">
        <f>SUMIF(#REF!,A1:A41,#REF!)</f>
        <v>#REF!</v>
      </c>
      <c r="D1" t="e">
        <f>SUMIF(#REF!,A1:A41,#REF!)</f>
        <v>#REF!</v>
      </c>
    </row>
    <row r="2" spans="1:4">
      <c r="A2" t="s">
        <v>15</v>
      </c>
      <c r="B2" t="e">
        <f>COUNTIF(#REF!,A2:A42)</f>
        <v>#REF!</v>
      </c>
      <c r="C2" t="e">
        <f>SUMIF(#REF!,A2:A42,#REF!)</f>
        <v>#REF!</v>
      </c>
      <c r="D2" t="e">
        <f>SUMIF(#REF!,A2:A42,#REF!)</f>
        <v>#REF!</v>
      </c>
    </row>
    <row r="3" spans="1:4">
      <c r="A3" t="s">
        <v>26</v>
      </c>
      <c r="B3" t="e">
        <f>COUNTIF(#REF!,A3:A43)</f>
        <v>#REF!</v>
      </c>
      <c r="C3" t="e">
        <f>SUMIF(#REF!,A3:A43,#REF!)</f>
        <v>#REF!</v>
      </c>
      <c r="D3" t="e">
        <f>SUMIF(#REF!,A3:A43,#REF!)</f>
        <v>#REF!</v>
      </c>
    </row>
    <row r="4" spans="1:4">
      <c r="A4" t="s">
        <v>28</v>
      </c>
      <c r="B4" t="e">
        <f>COUNTIF(#REF!,A4:A44)</f>
        <v>#REF!</v>
      </c>
      <c r="C4" t="e">
        <f>SUMIF(#REF!,A4:A44,#REF!)</f>
        <v>#REF!</v>
      </c>
      <c r="D4" t="e">
        <f>SUMIF(#REF!,A4:A44,#REF!)</f>
        <v>#REF!</v>
      </c>
    </row>
    <row r="5" spans="1:4">
      <c r="A5" t="s">
        <v>29</v>
      </c>
      <c r="B5" t="e">
        <f>COUNTIF(#REF!,A5:A45)</f>
        <v>#REF!</v>
      </c>
      <c r="C5" t="e">
        <f>SUMIF(#REF!,A5:A45,#REF!)</f>
        <v>#REF!</v>
      </c>
      <c r="D5" t="e">
        <f>SUMIF(#REF!,A5:A45,#REF!)</f>
        <v>#REF!</v>
      </c>
    </row>
    <row r="6" spans="1:4">
      <c r="A6" t="s">
        <v>24</v>
      </c>
      <c r="B6" t="e">
        <f>COUNTIF(#REF!,A6:A46)</f>
        <v>#REF!</v>
      </c>
      <c r="C6" t="e">
        <f>SUMIF(#REF!,A6:A46,#REF!)</f>
        <v>#REF!</v>
      </c>
      <c r="D6" t="e">
        <f>SUMIF(#REF!,A6:A46,#REF!)</f>
        <v>#REF!</v>
      </c>
    </row>
    <row r="7" spans="1:4">
      <c r="A7" t="s">
        <v>51</v>
      </c>
      <c r="B7" t="e">
        <f>COUNTIF(#REF!,A7:A47)</f>
        <v>#REF!</v>
      </c>
      <c r="C7" t="e">
        <f>SUMIF(#REF!,A7:A47,#REF!)</f>
        <v>#REF!</v>
      </c>
      <c r="D7" t="e">
        <f>SUMIF(#REF!,A7:A47,#REF!)</f>
        <v>#REF!</v>
      </c>
    </row>
    <row r="8" spans="1:4">
      <c r="A8" t="s">
        <v>74</v>
      </c>
      <c r="B8" t="e">
        <f>COUNTIF(#REF!,A8:A48)</f>
        <v>#REF!</v>
      </c>
      <c r="C8" t="e">
        <f>SUMIF(#REF!,A8:A48,#REF!)</f>
        <v>#REF!</v>
      </c>
      <c r="D8" t="e">
        <f>SUMIF(#REF!,A8:A48,#REF!)</f>
        <v>#REF!</v>
      </c>
    </row>
    <row r="9" spans="1:4">
      <c r="A9" t="s">
        <v>36</v>
      </c>
      <c r="B9" t="e">
        <f>COUNTIF(#REF!,A9:A49)</f>
        <v>#REF!</v>
      </c>
      <c r="C9" t="e">
        <f>SUMIF(#REF!,A9:A49,#REF!)</f>
        <v>#REF!</v>
      </c>
      <c r="D9" t="e">
        <f>SUMIF(#REF!,A9:A49,#REF!)</f>
        <v>#REF!</v>
      </c>
    </row>
    <row r="10" spans="1:4">
      <c r="A10" t="s">
        <v>189</v>
      </c>
      <c r="B10" t="e">
        <f>COUNTIF(#REF!,A10:A50)</f>
        <v>#REF!</v>
      </c>
      <c r="C10" t="e">
        <f>SUMIF(#REF!,A10:A50,#REF!)</f>
        <v>#REF!</v>
      </c>
      <c r="D10" t="e">
        <f>SUMIF(#REF!,A10:A50,#REF!)</f>
        <v>#REF!</v>
      </c>
    </row>
    <row r="11" spans="1:4">
      <c r="A11" t="s">
        <v>67</v>
      </c>
      <c r="B11" t="e">
        <f>COUNTIF(#REF!,A11:A51)</f>
        <v>#REF!</v>
      </c>
      <c r="C11" t="e">
        <f>SUMIF(#REF!,A11:A51,#REF!)</f>
        <v>#REF!</v>
      </c>
      <c r="D11" t="e">
        <f>SUMIF(#REF!,A11:A51,#REF!)</f>
        <v>#REF!</v>
      </c>
    </row>
    <row r="12" spans="1:4">
      <c r="A12" t="s">
        <v>17</v>
      </c>
      <c r="B12" t="e">
        <f>COUNTIF(#REF!,A12:A52)</f>
        <v>#REF!</v>
      </c>
      <c r="C12" t="e">
        <f>SUMIF(#REF!,A12:A52,#REF!)</f>
        <v>#REF!</v>
      </c>
      <c r="D12" t="e">
        <f>SUMIF(#REF!,A12:A52,#REF!)</f>
        <v>#REF!</v>
      </c>
    </row>
    <row r="13" spans="1:4">
      <c r="A13" t="s">
        <v>47</v>
      </c>
      <c r="B13" t="e">
        <f>COUNTIF(#REF!,A13:A53)</f>
        <v>#REF!</v>
      </c>
      <c r="C13" t="e">
        <f>SUMIF(#REF!,A13:A53,#REF!)</f>
        <v>#REF!</v>
      </c>
      <c r="D13" t="e">
        <f>SUMIF(#REF!,A13:A53,#REF!)</f>
        <v>#REF!</v>
      </c>
    </row>
    <row r="14" spans="1:4">
      <c r="A14" t="s">
        <v>46</v>
      </c>
      <c r="B14" t="e">
        <f>COUNTIF(#REF!,A14:A54)</f>
        <v>#REF!</v>
      </c>
      <c r="C14" t="e">
        <f>SUMIF(#REF!,A14:A54,#REF!)</f>
        <v>#REF!</v>
      </c>
      <c r="D14" t="e">
        <f>SUMIF(#REF!,A14:A54,#REF!)</f>
        <v>#REF!</v>
      </c>
    </row>
    <row r="15" spans="1:4">
      <c r="A15" t="s">
        <v>13</v>
      </c>
      <c r="B15" t="e">
        <f>COUNTIF(#REF!,A15:A55)</f>
        <v>#REF!</v>
      </c>
      <c r="C15" t="e">
        <f>SUMIF(#REF!,A15:A55,#REF!)</f>
        <v>#REF!</v>
      </c>
      <c r="D15" t="e">
        <f>SUMIF(#REF!,A15:A55,#REF!)</f>
        <v>#REF!</v>
      </c>
    </row>
    <row r="16" spans="1:4">
      <c r="A16" t="s">
        <v>19</v>
      </c>
      <c r="B16" t="e">
        <f>COUNTIF(#REF!,A16:A56)</f>
        <v>#REF!</v>
      </c>
      <c r="C16" t="e">
        <f>SUMIF(#REF!,A16:A56,#REF!)</f>
        <v>#REF!</v>
      </c>
      <c r="D16" t="e">
        <f>SUMIF(#REF!,A16:A56,#REF!)</f>
        <v>#REF!</v>
      </c>
    </row>
    <row r="17" spans="1:4">
      <c r="A17" t="s">
        <v>20</v>
      </c>
      <c r="B17" t="e">
        <f>COUNTIF(#REF!,A17:A57)</f>
        <v>#REF!</v>
      </c>
      <c r="C17" t="e">
        <f>SUMIF(#REF!,A17:A57,#REF!)</f>
        <v>#REF!</v>
      </c>
      <c r="D17" t="e">
        <f>SUMIF(#REF!,A17:A57,#REF!)</f>
        <v>#REF!</v>
      </c>
    </row>
    <row r="18" spans="1:4">
      <c r="A18" t="s">
        <v>27</v>
      </c>
      <c r="B18" t="e">
        <f>COUNTIF(#REF!,A18:A58)</f>
        <v>#REF!</v>
      </c>
      <c r="C18" t="e">
        <f>SUMIF(#REF!,A18:A58,#REF!)</f>
        <v>#REF!</v>
      </c>
      <c r="D18" t="e">
        <f>SUMIF(#REF!,A18:A58,#REF!)</f>
        <v>#REF!</v>
      </c>
    </row>
    <row r="19" spans="1:4">
      <c r="A19" t="s">
        <v>45</v>
      </c>
      <c r="B19" t="e">
        <f>COUNTIF(#REF!,A19:A59)</f>
        <v>#REF!</v>
      </c>
      <c r="C19" t="e">
        <f>SUMIF(#REF!,A19:A59,#REF!)</f>
        <v>#REF!</v>
      </c>
      <c r="D19" t="e">
        <f>SUMIF(#REF!,A19:A59,#REF!)</f>
        <v>#REF!</v>
      </c>
    </row>
    <row r="20" spans="1:4">
      <c r="A20" t="s">
        <v>49</v>
      </c>
      <c r="B20" t="e">
        <f>COUNTIF(#REF!,A20:A60)</f>
        <v>#REF!</v>
      </c>
      <c r="C20" t="e">
        <f>SUMIF(#REF!,A20:A60,#REF!)</f>
        <v>#REF!</v>
      </c>
      <c r="D20" t="e">
        <f>SUMIF(#REF!,A20:A60,#REF!)</f>
        <v>#REF!</v>
      </c>
    </row>
    <row r="21" spans="1:4">
      <c r="A21" t="s">
        <v>50</v>
      </c>
      <c r="B21" t="e">
        <f>COUNTIF(#REF!,A21:A61)</f>
        <v>#REF!</v>
      </c>
      <c r="C21" t="e">
        <f>SUMIF(#REF!,A21:A61,#REF!)</f>
        <v>#REF!</v>
      </c>
      <c r="D21" t="e">
        <f>SUMIF(#REF!,A21:A61,#REF!)</f>
        <v>#REF!</v>
      </c>
    </row>
    <row r="22" spans="1:4">
      <c r="A22" t="s">
        <v>190</v>
      </c>
      <c r="B22" t="e">
        <f>COUNTIF(#REF!,A22:A62)</f>
        <v>#REF!</v>
      </c>
      <c r="C22" t="e">
        <f>SUMIF(#REF!,A22:A62,#REF!)</f>
        <v>#REF!</v>
      </c>
      <c r="D22" t="e">
        <f>SUMIF(#REF!,A22:A62,#REF!)</f>
        <v>#REF!</v>
      </c>
    </row>
    <row r="23" spans="1:4">
      <c r="A23" t="s">
        <v>34</v>
      </c>
      <c r="B23" t="e">
        <f>COUNTIF(#REF!,A23:A63)</f>
        <v>#REF!</v>
      </c>
      <c r="C23" t="e">
        <f>SUMIF(#REF!,A23:A63,#REF!)</f>
        <v>#REF!</v>
      </c>
      <c r="D23" t="e">
        <f>SUMIF(#REF!,A23:A63,#REF!)</f>
        <v>#REF!</v>
      </c>
    </row>
    <row r="24" spans="1:4">
      <c r="A24" t="s">
        <v>141</v>
      </c>
      <c r="B24" t="e">
        <f>COUNTIF(#REF!,A24:A64)</f>
        <v>#REF!</v>
      </c>
      <c r="C24" t="e">
        <f>SUMIF(#REF!,A24:A64,#REF!)</f>
        <v>#REF!</v>
      </c>
      <c r="D24" t="e">
        <f>SUMIF(#REF!,A24:A64,#REF!)</f>
        <v>#REF!</v>
      </c>
    </row>
    <row r="25" spans="1:4">
      <c r="A25" t="s">
        <v>35</v>
      </c>
      <c r="B25" t="e">
        <f>COUNTIF(#REF!,A25:A65)</f>
        <v>#REF!</v>
      </c>
      <c r="C25" t="e">
        <f>SUMIF(#REF!,A25:A65,#REF!)</f>
        <v>#REF!</v>
      </c>
      <c r="D25" t="e">
        <f>SUMIF(#REF!,A25:A65,#REF!)</f>
        <v>#REF!</v>
      </c>
    </row>
    <row r="26" spans="1:4">
      <c r="A26" t="s">
        <v>42</v>
      </c>
      <c r="B26" t="e">
        <f>COUNTIF(#REF!,A26:A66)</f>
        <v>#REF!</v>
      </c>
      <c r="C26" t="e">
        <f>SUMIF(#REF!,A26:A66,#REF!)</f>
        <v>#REF!</v>
      </c>
      <c r="D26" t="e">
        <f>SUMIF(#REF!,A26:A66,#REF!)</f>
        <v>#REF!</v>
      </c>
    </row>
    <row r="27" spans="1:4">
      <c r="A27" t="s">
        <v>43</v>
      </c>
      <c r="B27" t="e">
        <f>COUNTIF(#REF!,A27:A67)</f>
        <v>#REF!</v>
      </c>
      <c r="C27" t="e">
        <f>SUMIF(#REF!,A27:A67,#REF!)</f>
        <v>#REF!</v>
      </c>
      <c r="D27" t="e">
        <f>SUMIF(#REF!,A27:A67,#REF!)</f>
        <v>#REF!</v>
      </c>
    </row>
    <row r="28" spans="1:4">
      <c r="A28" t="s">
        <v>37</v>
      </c>
      <c r="B28" t="e">
        <f>COUNTIF(#REF!,A28:A68)</f>
        <v>#REF!</v>
      </c>
      <c r="C28" t="e">
        <f>SUMIF(#REF!,A28:A68,#REF!)</f>
        <v>#REF!</v>
      </c>
      <c r="D28" t="e">
        <f>SUMIF(#REF!,A28:A68,#REF!)</f>
        <v>#REF!</v>
      </c>
    </row>
    <row r="29" spans="1:4">
      <c r="A29" t="s">
        <v>39</v>
      </c>
      <c r="B29" t="e">
        <f>COUNTIF(#REF!,A29:A69)</f>
        <v>#REF!</v>
      </c>
      <c r="C29" t="e">
        <f>SUMIF(#REF!,A29:A69,#REF!)</f>
        <v>#REF!</v>
      </c>
      <c r="D29" t="e">
        <f>SUMIF(#REF!,A29:A69,#REF!)</f>
        <v>#REF!</v>
      </c>
    </row>
    <row r="30" spans="1:4">
      <c r="A30" t="s">
        <v>48</v>
      </c>
      <c r="B30" t="e">
        <f>COUNTIF(#REF!,A30:A70)</f>
        <v>#REF!</v>
      </c>
      <c r="C30" t="e">
        <f>SUMIF(#REF!,A30:A70,#REF!)</f>
        <v>#REF!</v>
      </c>
      <c r="D30" t="e">
        <f>SUMIF(#REF!,A30:A70,#REF!)</f>
        <v>#REF!</v>
      </c>
    </row>
    <row r="31" spans="1:4">
      <c r="A31" t="s">
        <v>22</v>
      </c>
      <c r="B31" t="e">
        <f>COUNTIF(#REF!,A31:A71)</f>
        <v>#REF!</v>
      </c>
      <c r="C31" t="e">
        <f>SUMIF(#REF!,A31:A71,#REF!)</f>
        <v>#REF!</v>
      </c>
      <c r="D31" t="e">
        <f>SUMIF(#REF!,A31:A71,#REF!)</f>
        <v>#REF!</v>
      </c>
    </row>
    <row r="32" spans="1:4">
      <c r="A32" t="s">
        <v>25</v>
      </c>
      <c r="B32" t="e">
        <f>COUNTIF(#REF!,A32:A72)</f>
        <v>#REF!</v>
      </c>
      <c r="C32" t="e">
        <f>SUMIF(#REF!,A32:A72,#REF!)</f>
        <v>#REF!</v>
      </c>
      <c r="D32" t="e">
        <f>SUMIF(#REF!,A32:A72,#REF!)</f>
        <v>#REF!</v>
      </c>
    </row>
    <row r="33" spans="1:4">
      <c r="A33" t="s">
        <v>179</v>
      </c>
      <c r="B33" t="e">
        <f>COUNTIF(#REF!,A33:A73)</f>
        <v>#REF!</v>
      </c>
      <c r="C33" t="e">
        <f>SUMIF(#REF!,A33:A73,#REF!)</f>
        <v>#REF!</v>
      </c>
      <c r="D33" t="e">
        <f>SUMIF(#REF!,A33:A73,#REF!)</f>
        <v>#REF!</v>
      </c>
    </row>
    <row r="34" spans="1:4">
      <c r="A34" t="s">
        <v>14</v>
      </c>
      <c r="B34" t="e">
        <f>COUNTIF(#REF!,A34:A74)</f>
        <v>#REF!</v>
      </c>
      <c r="C34" t="e">
        <f>SUMIF(#REF!,A34:A74,#REF!)</f>
        <v>#REF!</v>
      </c>
      <c r="D34" t="e">
        <f>SUMIF(#REF!,A34:A74,#REF!)</f>
        <v>#REF!</v>
      </c>
    </row>
    <row r="35" spans="1:4">
      <c r="A35" t="s">
        <v>40</v>
      </c>
      <c r="B35" t="e">
        <f>COUNTIF(#REF!,A35:A75)</f>
        <v>#REF!</v>
      </c>
      <c r="C35" t="e">
        <f>SUMIF(#REF!,A35:A75,#REF!)</f>
        <v>#REF!</v>
      </c>
      <c r="D35" t="e">
        <f>SUMIF(#REF!,A35:A75,#REF!)</f>
        <v>#REF!</v>
      </c>
    </row>
    <row r="36" spans="1:4">
      <c r="A36" t="s">
        <v>191</v>
      </c>
      <c r="B36" t="e">
        <f>COUNTIF(#REF!,A36:A76)</f>
        <v>#REF!</v>
      </c>
      <c r="C36" t="e">
        <f>SUMIF(#REF!,A36:A76,#REF!)</f>
        <v>#REF!</v>
      </c>
      <c r="D36" t="e">
        <f>SUMIF(#REF!,A36:A76,#REF!)</f>
        <v>#REF!</v>
      </c>
    </row>
    <row r="37" spans="1:4">
      <c r="A37" t="s">
        <v>192</v>
      </c>
      <c r="B37" t="e">
        <f>COUNTIF(#REF!,A37:A77)</f>
        <v>#REF!</v>
      </c>
      <c r="C37" t="e">
        <f>SUMIF(#REF!,A37:A77,#REF!)</f>
        <v>#REF!</v>
      </c>
      <c r="D37" t="e">
        <f>SUMIF(#REF!,A37:A77,#REF!)</f>
        <v>#REF!</v>
      </c>
    </row>
    <row r="38" spans="1:4">
      <c r="A38" t="s">
        <v>148</v>
      </c>
      <c r="B38" t="e">
        <f>COUNTIF(#REF!,A38:A78)</f>
        <v>#REF!</v>
      </c>
      <c r="C38" t="e">
        <f>SUMIF(#REF!,A38:A78,#REF!)</f>
        <v>#REF!</v>
      </c>
      <c r="D38" t="e">
        <f>SUMIF(#REF!,A38:A78,#REF!)</f>
        <v>#REF!</v>
      </c>
    </row>
    <row r="39" spans="1:4">
      <c r="A39" t="s">
        <v>180</v>
      </c>
      <c r="B39" t="e">
        <f>COUNTIF(#REF!,A39:A79)</f>
        <v>#REF!</v>
      </c>
      <c r="C39" t="e">
        <f>SUMIF(#REF!,A39:A79,#REF!)</f>
        <v>#REF!</v>
      </c>
      <c r="D39" t="e">
        <f>SUMIF(#REF!,A39:A79,#REF!)</f>
        <v>#REF!</v>
      </c>
    </row>
    <row r="40" spans="1:4">
      <c r="A40" t="s">
        <v>89</v>
      </c>
      <c r="B40" t="e">
        <f>COUNTIF(#REF!,A40:A80)</f>
        <v>#REF!</v>
      </c>
      <c r="C40" t="e">
        <f>SUMIF(#REF!,A40:A80,#REF!)</f>
        <v>#REF!</v>
      </c>
      <c r="D40" t="e">
        <f>SUMIF(#REF!,A40:A80,#REF!)</f>
        <v>#REF!</v>
      </c>
    </row>
    <row r="41" spans="1:4">
      <c r="A41" t="s">
        <v>41</v>
      </c>
      <c r="B41" t="e">
        <f>COUNTIF(#REF!,A41:A81)</f>
        <v>#REF!</v>
      </c>
      <c r="C41" t="e">
        <f>SUMIF(#REF!,A41:A81,#REF!)</f>
        <v>#REF!</v>
      </c>
      <c r="D41" t="e">
        <f>SUMIF(#REF!,A41:A81,#REF!)</f>
        <v>#REF!</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4</vt:i4>
      </vt:variant>
    </vt:vector>
  </HeadingPairs>
  <TitlesOfParts>
    <vt:vector size="4" baseType="lpstr">
      <vt:lpstr>资金排名汇总表</vt:lpstr>
      <vt:lpstr>需调整资金情况</vt:lpstr>
      <vt:lpstr>Sheet2</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「奇迹」</cp:lastModifiedBy>
  <dcterms:created xsi:type="dcterms:W3CDTF">2008-09-11T17:22:00Z</dcterms:created>
  <dcterms:modified xsi:type="dcterms:W3CDTF">2021-12-16T07:31:25Z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2052-11.1.0.11115</vt:lpwstr>
  </property>
  <property fmtid="{D5CDD505-2E9C-101B-9397-08002B2CF9AE}" pid="3" name="KSOReadingLayout">
    <vt:bool>true</vt:bool>
  </property>
  <property fmtid="{D5CDD505-2E9C-101B-9397-08002B2CF9AE}" pid="4" name="ICV">
    <vt:lpwstr>0471DE17C5324FED97E38B340C112921</vt:lpwstr>
  </property>
</Properties>
</file>