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资金排名汇总表" sheetId="2" state="hidden" r:id="rId1"/>
    <sheet name="需调整资金情况" sheetId="4" r:id="rId2"/>
    <sheet name="Sheet1" sheetId="5" state="hidden" r:id="rId3"/>
  </sheets>
  <externalReferences>
    <externalReference r:id="rId4"/>
  </externalReferences>
  <definedNames>
    <definedName name="_xlnm._FilterDatabase" localSheetId="0" hidden="1">资金排名汇总表!$A$4:$M$43</definedName>
    <definedName name="_xlnm._FilterDatabase" localSheetId="1" hidden="1">需调整资金情况!$A$5:$W$48</definedName>
    <definedName name="_xlnm.Print_Area" localSheetId="0">资金排名汇总表!$A$1:$J$43</definedName>
    <definedName name="_xlnm.Print_Titles" localSheetId="0">资金排名汇总表!$1:$4</definedName>
    <definedName name="项目分类">'[1]2-扶贫项目实施情况表'!$V$3:$V$106</definedName>
    <definedName name="_xlnm.Print_Area" localSheetId="1">需调整资金情况!$A$1:$M$48</definedName>
    <definedName name="_xlnm.Print_Titles" localSheetId="1">需调整资金情况!$2:$5</definedName>
  </definedNames>
  <calcPr calcId="144525" concurrentCalc="0"/>
</workbook>
</file>

<file path=xl/sharedStrings.xml><?xml version="1.0" encoding="utf-8"?>
<sst xmlns="http://schemas.openxmlformats.org/spreadsheetml/2006/main" count="532" uniqueCount="261">
  <si>
    <t>鲁山县2020年统筹整合使用财政涉农资金拨付统计表
（第一至第二十六批）</t>
  </si>
  <si>
    <t>单位：万元</t>
  </si>
  <si>
    <t>名次</t>
  </si>
  <si>
    <t>责任单位</t>
  </si>
  <si>
    <t>项目数</t>
  </si>
  <si>
    <t>总投资</t>
  </si>
  <si>
    <t>退回结余资金</t>
  </si>
  <si>
    <t>退回结余后投资规模</t>
  </si>
  <si>
    <t>总拨付</t>
  </si>
  <si>
    <t>拨付率</t>
  </si>
  <si>
    <t>得分</t>
  </si>
  <si>
    <t>备注</t>
  </si>
  <si>
    <t>合计</t>
  </si>
  <si>
    <t>背孜乡</t>
  </si>
  <si>
    <t>仓头乡</t>
  </si>
  <si>
    <t>董周乡</t>
  </si>
  <si>
    <t>观音寺乡</t>
  </si>
  <si>
    <t>磙子营乡</t>
  </si>
  <si>
    <t>汇源街道</t>
  </si>
  <si>
    <t>库区乡</t>
  </si>
  <si>
    <t>梁洼镇</t>
  </si>
  <si>
    <t>露峰办事处</t>
  </si>
  <si>
    <t>马楼乡</t>
  </si>
  <si>
    <t>琴台办事处</t>
  </si>
  <si>
    <t>瀼河乡</t>
  </si>
  <si>
    <t>四棵树乡</t>
  </si>
  <si>
    <t>土门办事处</t>
  </si>
  <si>
    <t>团城乡</t>
  </si>
  <si>
    <t>瓦屋镇</t>
  </si>
  <si>
    <t>下汤镇</t>
  </si>
  <si>
    <t>县残联</t>
  </si>
  <si>
    <t>县畜牧局</t>
  </si>
  <si>
    <t>县发改委（搬迁办）</t>
  </si>
  <si>
    <t>县扶贫办</t>
  </si>
  <si>
    <t>县工信局</t>
  </si>
  <si>
    <t>县河务局</t>
  </si>
  <si>
    <t>县金融扶贫服务中心</t>
  </si>
  <si>
    <t>县林业局</t>
  </si>
  <si>
    <t>县农村公路管理所</t>
  </si>
  <si>
    <t>县农业农村局</t>
  </si>
  <si>
    <t>县人社局</t>
  </si>
  <si>
    <t>县水利局</t>
  </si>
  <si>
    <t>县政法委</t>
  </si>
  <si>
    <t>县住建局（垃圾治理办公室）</t>
  </si>
  <si>
    <t>县住建局（危改办）</t>
  </si>
  <si>
    <t>辛集乡</t>
  </si>
  <si>
    <t>熊背乡</t>
  </si>
  <si>
    <t>尧山镇</t>
  </si>
  <si>
    <t>张店乡</t>
  </si>
  <si>
    <t>张官营镇</t>
  </si>
  <si>
    <t>张良镇</t>
  </si>
  <si>
    <t>赵村镇</t>
  </si>
  <si>
    <t>附件</t>
  </si>
  <si>
    <t>鲁山县2021年统筹整合资金项目资金来源调整情况统计表</t>
  </si>
  <si>
    <t>序号</t>
  </si>
  <si>
    <t>实施单位</t>
  </si>
  <si>
    <t>项目名称</t>
  </si>
  <si>
    <t>项目类别</t>
  </si>
  <si>
    <t>建设地点</t>
  </si>
  <si>
    <t>投资规模</t>
  </si>
  <si>
    <t>项目批次</t>
  </si>
  <si>
    <t>调整前资金使用情况</t>
  </si>
  <si>
    <t>需调整金额</t>
  </si>
  <si>
    <t>调整后资金使用情况</t>
  </si>
  <si>
    <t>资金文号</t>
  </si>
  <si>
    <t>资金来源</t>
  </si>
  <si>
    <t>调整后资金来源</t>
  </si>
  <si>
    <t>董周乡孔庄村生产桥建设项目</t>
  </si>
  <si>
    <t>基础设施</t>
  </si>
  <si>
    <t>孔庄村</t>
  </si>
  <si>
    <t>第三批</t>
  </si>
  <si>
    <t>平财预〔2020〕808号</t>
  </si>
  <si>
    <t>中央衔接资金</t>
  </si>
  <si>
    <t>平财预〔2020〕808号52.276万元
平财预〔2020〕836号22.4689万元</t>
  </si>
  <si>
    <t>中央衔接资金52.276万元省级统筹22.4689万元</t>
  </si>
  <si>
    <t>万元</t>
  </si>
  <si>
    <t>下汤镇尹和庄村食用菌大棚项目（二期）</t>
  </si>
  <si>
    <t>产业发展</t>
  </si>
  <si>
    <t>尹和庄村</t>
  </si>
  <si>
    <t>第四批</t>
  </si>
  <si>
    <t>平财预（2020）808号</t>
  </si>
  <si>
    <t>平财预（2020）808号102.9883万元
平财预〔2020〕836号25.8043万元</t>
  </si>
  <si>
    <t>中央衔接资金102.9883万元
省级统筹25.8043万元</t>
  </si>
  <si>
    <t>下汤镇尹和庄村冷库项目</t>
  </si>
  <si>
    <t>平财预（2020）808号17.408万元
平财预〔2020〕836号4.4357万元</t>
  </si>
  <si>
    <t>中央衔接资金17.408万元
省级统筹4.4357万元</t>
  </si>
  <si>
    <t>团城乡花园沟村民宿建设项目</t>
  </si>
  <si>
    <t>花园沟村</t>
  </si>
  <si>
    <t>第五批</t>
  </si>
  <si>
    <t>平财预〔2020〕808号51.75万元平财预〔2020〕836号5.75万元</t>
  </si>
  <si>
    <t>中央衔接资金51.75万元省级统筹5.75万元</t>
  </si>
  <si>
    <t>下汤镇松垛沟村养殖场项目</t>
  </si>
  <si>
    <t>松垛沟村</t>
  </si>
  <si>
    <t>平财预〔2020〕808号190.656万元平财预〔2020〕836号47.7555万元</t>
  </si>
  <si>
    <t>中央衔接资金190.656万元省级统筹47.7555万元</t>
  </si>
  <si>
    <t>下汤镇十亩地洼村食用菌大棚项目</t>
  </si>
  <si>
    <t>十亩地洼村</t>
  </si>
  <si>
    <t>平财预〔2020〕808号116.172万元平财预〔2020〕836号29.1537万元</t>
  </si>
  <si>
    <t>中央衔接资金116.172万元省级统筹29.1537万元</t>
  </si>
  <si>
    <t>团城乡枣庄村民宿建设项目</t>
  </si>
  <si>
    <t>枣庄村</t>
  </si>
  <si>
    <t>第六批</t>
  </si>
  <si>
    <t>平财预〔2020〕808号29.33万元平财预〔2020〕836号12.57万元</t>
  </si>
  <si>
    <t>中央衔接资金29.33万元省级统筹12.57万元</t>
  </si>
  <si>
    <t>熊背乡老庙庄村农家乐项目</t>
  </si>
  <si>
    <t>老庙庄村</t>
  </si>
  <si>
    <t>平财预〔2020〕808号65.33万元平财预〔2020〕836号11.57万元</t>
  </si>
  <si>
    <t>中央衔接资金65.33万元省级统筹11.57万元</t>
  </si>
  <si>
    <t>四棵树乡南营村南岗组民房改造民宿项目</t>
  </si>
  <si>
    <t>南营村</t>
  </si>
  <si>
    <t>第八批</t>
  </si>
  <si>
    <t>平财预〔2021〕391号</t>
  </si>
  <si>
    <t>市级衔接资金</t>
  </si>
  <si>
    <t>平财预〔2021〕391号66.385万元平财预〔2020〕836号11.715万元</t>
  </si>
  <si>
    <t>市级衔接资金66.385万元省级统筹11.715万元</t>
  </si>
  <si>
    <t>土门办事处庙庄村香菇菌棒车间配套建设项目</t>
  </si>
  <si>
    <t>庙庄村</t>
  </si>
  <si>
    <t>平财预〔2021〕391号48.45万元平财预〔2020〕836号22.28万元</t>
  </si>
  <si>
    <t>市级衔接资金48.45万元省级统筹22.28万元</t>
  </si>
  <si>
    <t>团城乡寺沟村葡萄避雨棚建设项目</t>
  </si>
  <si>
    <t>寺沟村</t>
  </si>
  <si>
    <t>平财预〔2021〕391号153.432万元平财预〔2020〕836号17.048万元</t>
  </si>
  <si>
    <t>市级衔接资金153.432万元省级统筹17.048万元</t>
  </si>
  <si>
    <t>团城乡寺沟村护地堰建设项目</t>
  </si>
  <si>
    <t>平财预〔2021〕391号43.47万元平财预〔2020〕836号4.83万元</t>
  </si>
  <si>
    <t>市级衔接资金43.47万元省级统筹4.83万元</t>
  </si>
  <si>
    <t>团城乡鸡冢村桥梁建设项目</t>
  </si>
  <si>
    <t>鸡冢村</t>
  </si>
  <si>
    <t>平财预〔2021〕391号131.094万元平财预〔2020〕836号14.566万元</t>
  </si>
  <si>
    <t>市级衔接资金131.094万元省级统筹14.566万元</t>
  </si>
  <si>
    <t>辛集乡三东村葡萄避雨棚建设项目</t>
  </si>
  <si>
    <t>三东村</t>
  </si>
  <si>
    <t>平财预〔2021〕391号63.945万元平财预〔2020〕836号7.105万元</t>
  </si>
  <si>
    <t>市级衔接资金63.945万元省级统筹7.105万元</t>
  </si>
  <si>
    <t>辛集乡三东村葡萄种植大棚建设项目</t>
  </si>
  <si>
    <t>平财预〔2021〕391号44.676万元平财预〔2020〕836号4.964万元</t>
  </si>
  <si>
    <t>市级衔接资金44.676万元省级统筹4.964万元</t>
  </si>
  <si>
    <t>辛集乡小河李村葡萄避雨棚建设项目</t>
  </si>
  <si>
    <t>小河李村</t>
  </si>
  <si>
    <t>平财预〔2021〕391号47.04万元平财预〔2020〕836号11.76万元</t>
  </si>
  <si>
    <t>市级衔接资金47.04万元省级统筹11.76万元</t>
  </si>
  <si>
    <t>辛集乡范店村蔬菜种植大棚建设项目</t>
  </si>
  <si>
    <t>范店村</t>
  </si>
  <si>
    <t>平财预〔2021〕391号210.704万元平财预〔2020〕836号52.676万元</t>
  </si>
  <si>
    <t>市级衔接资金210.704万元省级统筹52.676万元</t>
  </si>
  <si>
    <t>熊背乡老庙庄村食用菌大棚项目</t>
  </si>
  <si>
    <t>平财预〔2021〕391号314.24万元平财预〔2020〕836号55.46万元</t>
  </si>
  <si>
    <t>市级衔接资金314.24万元省级统筹55.46万元</t>
  </si>
  <si>
    <t>熊背乡老庙庄村食用菌大棚项目（二期）</t>
  </si>
  <si>
    <t>平财预〔2021〕391号286.23万元平财预〔2021〕473号50.658万元</t>
  </si>
  <si>
    <t>市级衔接资金286.23万元省级统筹50.658万元</t>
  </si>
  <si>
    <t>磙子营乡东岗阜村蔬菜大棚项目</t>
  </si>
  <si>
    <t>东岗阜村</t>
  </si>
  <si>
    <t>平财预〔2021〕391号64.965万元平财预〔2021〕473号6.035万元</t>
  </si>
  <si>
    <t>市级衔接资金64.965万元省级统筹6.035万元</t>
  </si>
  <si>
    <t>观音寺乡观音寺村香菇大棚遮阳棚建设项目</t>
  </si>
  <si>
    <t>观音寺村</t>
  </si>
  <si>
    <t>第十批</t>
  </si>
  <si>
    <t>平财预（2021）486号</t>
  </si>
  <si>
    <t>平财预（2021）486号110.9098万元平财预〔2021〕473号10.0902万元</t>
  </si>
  <si>
    <t>市级衔接资金110.9098万元省级统筹10.0902万元</t>
  </si>
  <si>
    <t>磙子营乡宝林村种植大棚项目</t>
  </si>
  <si>
    <t>宝林村</t>
  </si>
  <si>
    <t>平财预（2021）486号72.1294万元平财预〔2021〕473号6.7006万元</t>
  </si>
  <si>
    <t>市级衔接资金72.1294万元省级统筹6.7006万元</t>
  </si>
  <si>
    <t>磙子营乡里沟村护堰、桥建设项目</t>
  </si>
  <si>
    <t>里沟村</t>
  </si>
  <si>
    <t>平财预（2021）486号53.1万元平财预〔2021〕473号5.9万元</t>
  </si>
  <si>
    <t>市级衔接资金53.1万元省级统筹5.9万元</t>
  </si>
  <si>
    <t>土门办事处老林村瓦土路至娄中路通村道路硬化项目</t>
  </si>
  <si>
    <t>老林村</t>
  </si>
  <si>
    <t>平财预（2021）486号334.2万元平财预〔2021〕473号37.5488万元</t>
  </si>
  <si>
    <t>市级衔接资金334.2万元省级统筹37.5488万元</t>
  </si>
  <si>
    <t>梁洼镇鹁鸽吴村鸽子养殖基地</t>
  </si>
  <si>
    <t>鹁鸽吴村</t>
  </si>
  <si>
    <t>第十二批</t>
  </si>
  <si>
    <t>鲁财预字〔2021〕201号79.228873万元
平财预〔2020〕819号6.551127万元</t>
  </si>
  <si>
    <t>县级衔接资金79.228873万元
中央统筹6.551127万元</t>
  </si>
  <si>
    <t>鲁财预字〔2021〕201号77.202万元
平财预〔2021〕473号2.026873万元
平财预〔2020〕819号6.551127万元</t>
  </si>
  <si>
    <t>县级衔接资金79.228873万元
省级统筹2.026873万元
中央统筹6.551127万元</t>
  </si>
  <si>
    <t>鲁财预字〔2021〕201号77.202万元
平财预〔2020〕819号6.551127万元</t>
  </si>
  <si>
    <t>辛集乡三东村蔬菜大棚建设项目</t>
  </si>
  <si>
    <t>鲁财预字〔2021〕201号</t>
  </si>
  <si>
    <t>县级衔接资金</t>
  </si>
  <si>
    <t>鲁财预字〔2021〕201号192.528万元平财预〔2021〕473号21.392万元</t>
  </si>
  <si>
    <t>县级衔接资金192.528万元省级统筹21.392万元</t>
  </si>
  <si>
    <t>马楼乡马塘庄村蔬菜大棚项目</t>
  </si>
  <si>
    <t>马塘庄村</t>
  </si>
  <si>
    <t>平财预〔2021〕185号</t>
  </si>
  <si>
    <t>平财预〔2021〕185号175.616万元平财预〔2021〕473号75.264万元</t>
  </si>
  <si>
    <t>中央衔接资金175.616万元省级统筹75.264万元</t>
  </si>
  <si>
    <t>仓头乡下仓头村产业基地配套设施建设项目</t>
  </si>
  <si>
    <t>下仓头村</t>
  </si>
  <si>
    <t>第十三批</t>
  </si>
  <si>
    <t>平财预〔2021〕191号</t>
  </si>
  <si>
    <t>省级衔接资金</t>
  </si>
  <si>
    <t>平财预〔2021〕191号70.3033万元平财预〔2021〕473号12.5047万元</t>
  </si>
  <si>
    <t>省级衔接资金70.3033万元省级统筹12.5047万元</t>
  </si>
  <si>
    <t>仓头乡孙湾村产业基地配套设施建设项目</t>
  </si>
  <si>
    <t>孙湾村</t>
  </si>
  <si>
    <t>平财预〔2021〕191号105.4963万元平财预〔2021〕473号18.7301万元</t>
  </si>
  <si>
    <t>省级衔接资金105.4963万元省级统筹18.7301万元</t>
  </si>
  <si>
    <t>仓头乡清古寺村花生加工项目</t>
  </si>
  <si>
    <t>清古寺村</t>
  </si>
  <si>
    <t>平财预〔2021〕191号77.77万元平财预〔2021〕473号13.9263万元</t>
  </si>
  <si>
    <t>省级衔接资金77.77万元省级统筹13.9263万元</t>
  </si>
  <si>
    <t>仓头乡小寺沟村养殖场建设项目</t>
  </si>
  <si>
    <t>小寺沟村</t>
  </si>
  <si>
    <t>平财预〔2021〕191号60.94万元平财预〔2021〕473号10.9677万元</t>
  </si>
  <si>
    <t>省级衔接资金60.94万元省级统筹10.9677万元</t>
  </si>
  <si>
    <t>马楼乡绰楼村温室大棚建设项目</t>
  </si>
  <si>
    <t>绰楼村</t>
  </si>
  <si>
    <t>平财预〔2021〕191号226.569万元平财预〔2021〕271号97.101万元</t>
  </si>
  <si>
    <t>省级衔接资金226.569万元省级统筹97.101万元</t>
  </si>
  <si>
    <t>马楼乡绰楼村蔬菜大棚建设项目</t>
  </si>
  <si>
    <t>平财预〔2021〕191号74.9万元平财预〔2021〕271号32.1万元</t>
  </si>
  <si>
    <t>省级衔接资金74.9万元省级统筹32.1万元</t>
  </si>
  <si>
    <t>团城乡枣庄食用菌菌棒生产加工配套项目</t>
  </si>
  <si>
    <t>平财预〔2021〕191号166.977万元平财预〔2021〕271号18.553万元</t>
  </si>
  <si>
    <t>省级衔接资金166.977万元省级统筹18.553万元</t>
  </si>
  <si>
    <t>团城乡枣庄村香菇大棚建设项目二期</t>
  </si>
  <si>
    <t>平财预〔2021〕191号154.809万元平财预〔2021〕271号17.201万元</t>
  </si>
  <si>
    <t>省级衔接资金154.809万元省级统筹17.201万元</t>
  </si>
  <si>
    <t>团城乡枣庄村香菇大棚建设项目一期</t>
  </si>
  <si>
    <t>平财预〔2021〕191号226.107万元平财预〔2021〕271号25.123万元</t>
  </si>
  <si>
    <t>省级衔接资金226.107万元省级统筹25.123万元</t>
  </si>
  <si>
    <t>下汤镇西许庄食用菌基地制菌项目</t>
  </si>
  <si>
    <t>西许庄村</t>
  </si>
  <si>
    <t>平财预〔2021〕191号62.328万元平财预〔2021〕271号15.582万元</t>
  </si>
  <si>
    <t>省级衔接资金62.328万元省级统筹15.582万元</t>
  </si>
  <si>
    <t>下汤镇和尚岭村食用菌大棚项目</t>
  </si>
  <si>
    <t>和尚岭村</t>
  </si>
  <si>
    <t>平财预〔2021〕191号200.704万元平财预〔2021〕271号50.176万元</t>
  </si>
  <si>
    <t>省级衔接资金200.704万元省级统筹50.176万元</t>
  </si>
  <si>
    <t>辛集乡程西村冷库建设项目</t>
  </si>
  <si>
    <t>程西村</t>
  </si>
  <si>
    <t>平财预〔2021〕191号29.96万元平财预〔2021〕271号7.49万元</t>
  </si>
  <si>
    <t>省级衔接资金29.96万元省级统筹7.49万元</t>
  </si>
  <si>
    <t>辛集乡马庄村大棚建设项目</t>
  </si>
  <si>
    <t>马庄村</t>
  </si>
  <si>
    <t>平财预〔2021〕191号33.23772万元平财预〔2021〕271号3.69228万元</t>
  </si>
  <si>
    <t>省级衔接资金33.23772万元省级统筹3.69228万元</t>
  </si>
  <si>
    <t>张良镇老庄村羊场建设项目</t>
  </si>
  <si>
    <t>老庄村</t>
  </si>
  <si>
    <t>平财预〔2021〕191号237.384万元平财预〔2021〕477号112.616万元</t>
  </si>
  <si>
    <t>省级衔接资金237.384万元中央统筹112.616万元</t>
  </si>
  <si>
    <t>赵村镇赵村村民宿建设项目</t>
  </si>
  <si>
    <t>赵村村</t>
  </si>
  <si>
    <t>平财预〔2021〕191号68.004万元平财预〔2021〕477号7.556万元</t>
  </si>
  <si>
    <t>省级衔接资金68.004万元中央统筹7.556万元</t>
  </si>
  <si>
    <t>露峰街道</t>
  </si>
  <si>
    <t>县住建局</t>
  </si>
  <si>
    <t>县乡村振兴局</t>
  </si>
  <si>
    <t>县商务局</t>
  </si>
  <si>
    <t>县农业农村局（畜牧局）</t>
  </si>
  <si>
    <t>琴台街道</t>
  </si>
  <si>
    <t>县蚕业局</t>
  </si>
  <si>
    <t>尧山风景名胜区管理局</t>
  </si>
  <si>
    <t>县驻村办</t>
  </si>
  <si>
    <t>县自然资源局</t>
  </si>
  <si>
    <t>县交通局</t>
  </si>
</sst>
</file>

<file path=xl/styles.xml><?xml version="1.0" encoding="utf-8"?>
<styleSheet xmlns="http://schemas.openxmlformats.org/spreadsheetml/2006/main">
  <numFmts count="9">
    <numFmt numFmtId="176" formatCode="0.000;[Red]0.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0.00;[Red]0.00"/>
    <numFmt numFmtId="179" formatCode="0.000000_ "/>
    <numFmt numFmtId="180" formatCode="0.00_ "/>
  </numFmts>
  <fonts count="37">
    <font>
      <sz val="11"/>
      <color theme="1"/>
      <name val="Tahoma"/>
      <charset val="134"/>
    </font>
    <font>
      <sz val="11"/>
      <color theme="1"/>
      <name val="宋体"/>
      <charset val="134"/>
    </font>
    <font>
      <sz val="26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Tahoma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/>
    <xf numFmtId="0" fontId="28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33" fillId="18" borderId="5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0" borderId="0"/>
    <xf numFmtId="0" fontId="19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5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59" applyFont="1" applyFill="1" applyAlignment="1">
      <alignment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59" applyFont="1" applyFill="1" applyBorder="1" applyAlignment="1">
      <alignment horizontal="center" vertical="center" wrapText="1"/>
    </xf>
    <xf numFmtId="178" fontId="3" fillId="0" borderId="1" xfId="59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6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31" fontId="8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9" fontId="7" fillId="0" borderId="0" xfId="0" applyNumberFormat="1" applyFont="1" applyFill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常规 12 2 2" xfId="17"/>
    <cellStyle name="标题 4" xfId="18" builtinId="19"/>
    <cellStyle name="警告文本" xfId="19" builtinId="11"/>
    <cellStyle name="标题" xfId="20" builtinId="15"/>
    <cellStyle name="常规 5 2" xfId="21"/>
    <cellStyle name="常规 3 2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2" xfId="59"/>
    <cellStyle name="常规 3" xfId="60"/>
    <cellStyle name="常规 4" xfId="61"/>
    <cellStyle name="常规 4 2" xfId="62"/>
    <cellStyle name="常规_Sheet1" xfId="63"/>
    <cellStyle name="常规 11" xfId="64"/>
    <cellStyle name="常规 2 8" xfId="65"/>
    <cellStyle name="常规 12 2" xfId="66"/>
    <cellStyle name="常规 2 3" xfId="67"/>
    <cellStyle name="常规 15" xfId="68"/>
    <cellStyle name="常规 14" xfId="69"/>
    <cellStyle name="常规 2 2 2 2 2" xfId="70"/>
    <cellStyle name="常规 13 2" xfId="71"/>
    <cellStyle name="常规 13" xfId="72"/>
    <cellStyle name="常规 2 5" xfId="73"/>
    <cellStyle name="常规 5" xfId="74"/>
    <cellStyle name="常规 11 2 2 3" xfId="75"/>
  </cellStyles>
  <tableStyles count="0" defaultTableStyle="TableStyleMedium2" defaultPivotStyle="PivotStyleLight16"/>
  <colors>
    <mruColors>
      <color rgb="0092D050"/>
      <color rgb="00000000"/>
      <color rgb="00FF0000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view="pageBreakPreview" zoomScaleNormal="100" workbookViewId="0">
      <pane ySplit="4" topLeftCell="A5" activePane="bottomLeft" state="frozen"/>
      <selection/>
      <selection pane="bottomLeft" activeCell="U2" sqref="U2"/>
    </sheetView>
  </sheetViews>
  <sheetFormatPr defaultColWidth="9" defaultRowHeight="14.25"/>
  <cols>
    <col min="1" max="1" width="7.375" style="25" customWidth="1"/>
    <col min="2" max="2" width="16.4833333333333" style="26" customWidth="1"/>
    <col min="3" max="3" width="8.875" style="26" customWidth="1"/>
    <col min="4" max="4" width="16.25" style="26" customWidth="1"/>
    <col min="5" max="5" width="11.375" style="28" customWidth="1"/>
    <col min="6" max="6" width="14.75" style="28" customWidth="1"/>
    <col min="7" max="7" width="15.375" style="26" customWidth="1"/>
    <col min="8" max="9" width="9.875" style="26" customWidth="1"/>
    <col min="10" max="10" width="12" style="29" customWidth="1"/>
    <col min="11" max="11" width="11.5" style="26" customWidth="1"/>
    <col min="12" max="12" width="14.125" style="26"/>
    <col min="13" max="13" width="15.375" style="26"/>
    <col min="14" max="14" width="12.625" style="26"/>
    <col min="15" max="15" width="12.5" style="26" customWidth="1"/>
    <col min="16" max="16" width="14.125" style="26"/>
    <col min="17" max="16384" width="9" style="26"/>
  </cols>
  <sheetData>
    <row r="1" ht="45" customHeight="1" spans="1:10">
      <c r="A1" s="30" t="s">
        <v>0</v>
      </c>
      <c r="B1" s="31"/>
      <c r="C1" s="31"/>
      <c r="D1" s="31"/>
      <c r="E1" s="30"/>
      <c r="F1" s="30"/>
      <c r="G1" s="31"/>
      <c r="H1" s="31"/>
      <c r="I1" s="31"/>
      <c r="J1" s="31"/>
    </row>
    <row r="2" s="23" customFormat="1" ht="19" customHeight="1" spans="1:9">
      <c r="A2" s="32"/>
      <c r="B2" s="33">
        <v>44196</v>
      </c>
      <c r="C2" s="34"/>
      <c r="E2" s="35"/>
      <c r="F2" s="35"/>
      <c r="G2" s="36"/>
      <c r="H2" s="26" t="s">
        <v>1</v>
      </c>
      <c r="I2" s="26"/>
    </row>
    <row r="3" s="24" customFormat="1" ht="24" customHeight="1" spans="1:11">
      <c r="A3" s="37" t="s">
        <v>2</v>
      </c>
      <c r="B3" s="37" t="s">
        <v>3</v>
      </c>
      <c r="C3" s="37" t="s">
        <v>4</v>
      </c>
      <c r="D3" s="37" t="s">
        <v>5</v>
      </c>
      <c r="E3" s="38" t="s">
        <v>6</v>
      </c>
      <c r="F3" s="38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49"/>
    </row>
    <row r="4" s="25" customFormat="1" ht="24" customHeight="1" spans="1:11">
      <c r="A4" s="37"/>
      <c r="B4" s="37" t="s">
        <v>12</v>
      </c>
      <c r="C4" s="39">
        <f>SUM(C5:C43)</f>
        <v>28</v>
      </c>
      <c r="D4" s="40">
        <f>SUM(D5:D43)</f>
        <v>3363.09217</v>
      </c>
      <c r="E4" s="41">
        <f>SUM(E5:E43)</f>
        <v>0</v>
      </c>
      <c r="F4" s="40">
        <f>SUM(F5:F43)</f>
        <v>0</v>
      </c>
      <c r="G4" s="40">
        <f>SUM(G5:G43)</f>
        <v>0</v>
      </c>
      <c r="H4" s="42" t="e">
        <f t="shared" ref="H4:H43" si="0">G4/F4</f>
        <v>#DIV/0!</v>
      </c>
      <c r="I4" s="42"/>
      <c r="J4" s="37"/>
      <c r="K4" s="50"/>
    </row>
    <row r="5" ht="22" customHeight="1" spans="1:13">
      <c r="A5" s="43">
        <v>36</v>
      </c>
      <c r="B5" s="44" t="s">
        <v>13</v>
      </c>
      <c r="C5" s="44"/>
      <c r="D5" s="44"/>
      <c r="E5" s="44"/>
      <c r="F5" s="44"/>
      <c r="G5" s="45"/>
      <c r="H5" s="42" t="e">
        <f t="shared" si="0"/>
        <v>#DIV/0!</v>
      </c>
      <c r="I5" s="51"/>
      <c r="J5" s="52"/>
      <c r="K5" s="53"/>
      <c r="L5" s="54"/>
      <c r="M5" s="54"/>
    </row>
    <row r="6" ht="22" customHeight="1" spans="1:13">
      <c r="A6" s="43">
        <v>22</v>
      </c>
      <c r="B6" s="44" t="s">
        <v>14</v>
      </c>
      <c r="C6" s="44"/>
      <c r="D6" s="44"/>
      <c r="E6" s="44"/>
      <c r="F6" s="44"/>
      <c r="G6" s="45"/>
      <c r="H6" s="42" t="e">
        <f t="shared" si="0"/>
        <v>#DIV/0!</v>
      </c>
      <c r="I6" s="51"/>
      <c r="J6" s="55"/>
      <c r="K6" s="56"/>
      <c r="L6" s="54"/>
      <c r="M6" s="54"/>
    </row>
    <row r="7" ht="22" customHeight="1" spans="1:13">
      <c r="A7" s="43">
        <v>20</v>
      </c>
      <c r="B7" s="44" t="s">
        <v>15</v>
      </c>
      <c r="C7" s="44">
        <v>1</v>
      </c>
      <c r="D7" s="44">
        <v>59</v>
      </c>
      <c r="E7" s="44"/>
      <c r="F7" s="44"/>
      <c r="G7" s="45"/>
      <c r="H7" s="42" t="e">
        <f t="shared" si="0"/>
        <v>#DIV/0!</v>
      </c>
      <c r="I7" s="51"/>
      <c r="J7" s="55"/>
      <c r="K7" s="57"/>
      <c r="L7" s="54"/>
      <c r="M7" s="54"/>
    </row>
    <row r="8" ht="22" customHeight="1" spans="1:13">
      <c r="A8" s="43">
        <v>30</v>
      </c>
      <c r="B8" s="44" t="s">
        <v>16</v>
      </c>
      <c r="C8" s="44">
        <v>2</v>
      </c>
      <c r="D8" s="44">
        <v>270.63</v>
      </c>
      <c r="E8" s="44"/>
      <c r="F8" s="44"/>
      <c r="G8" s="45"/>
      <c r="H8" s="42" t="e">
        <f t="shared" si="0"/>
        <v>#DIV/0!</v>
      </c>
      <c r="I8" s="51"/>
      <c r="J8" s="52"/>
      <c r="K8" s="57"/>
      <c r="L8" s="54"/>
      <c r="M8" s="54"/>
    </row>
    <row r="9" s="26" customFormat="1" ht="22" customHeight="1" spans="1:13">
      <c r="A9" s="43">
        <v>17</v>
      </c>
      <c r="B9" s="44" t="s">
        <v>17</v>
      </c>
      <c r="C9" s="44">
        <v>1</v>
      </c>
      <c r="D9" s="44">
        <v>234.43</v>
      </c>
      <c r="E9" s="44"/>
      <c r="F9" s="44"/>
      <c r="G9" s="45"/>
      <c r="H9" s="42" t="e">
        <f t="shared" si="0"/>
        <v>#DIV/0!</v>
      </c>
      <c r="I9" s="51"/>
      <c r="J9" s="55"/>
      <c r="K9" s="53"/>
      <c r="L9" s="54"/>
      <c r="M9" s="54"/>
    </row>
    <row r="10" s="26" customFormat="1" ht="22" customHeight="1" spans="1:13">
      <c r="A10" s="43">
        <v>14</v>
      </c>
      <c r="B10" s="44" t="s">
        <v>18</v>
      </c>
      <c r="C10" s="44"/>
      <c r="D10" s="44"/>
      <c r="E10" s="44"/>
      <c r="F10" s="44"/>
      <c r="G10" s="45"/>
      <c r="H10" s="42" t="e">
        <f t="shared" si="0"/>
        <v>#DIV/0!</v>
      </c>
      <c r="I10" s="51"/>
      <c r="J10" s="55"/>
      <c r="K10" s="53"/>
      <c r="L10" s="54"/>
      <c r="M10" s="54"/>
    </row>
    <row r="11" s="26" customFormat="1" ht="22" customHeight="1" spans="1:13">
      <c r="A11" s="43">
        <v>27</v>
      </c>
      <c r="B11" s="44" t="s">
        <v>19</v>
      </c>
      <c r="C11" s="44"/>
      <c r="D11" s="44"/>
      <c r="E11" s="44"/>
      <c r="F11" s="44"/>
      <c r="G11" s="45"/>
      <c r="H11" s="42" t="e">
        <f t="shared" si="0"/>
        <v>#DIV/0!</v>
      </c>
      <c r="I11" s="51"/>
      <c r="J11" s="52"/>
      <c r="K11" s="56"/>
      <c r="L11" s="54"/>
      <c r="M11" s="54"/>
    </row>
    <row r="12" s="26" customFormat="1" ht="22" customHeight="1" spans="1:13">
      <c r="A12" s="43">
        <v>1</v>
      </c>
      <c r="B12" s="44" t="s">
        <v>20</v>
      </c>
      <c r="C12" s="44"/>
      <c r="D12" s="44"/>
      <c r="E12" s="44"/>
      <c r="F12" s="44"/>
      <c r="G12" s="45"/>
      <c r="H12" s="42" t="e">
        <f t="shared" si="0"/>
        <v>#DIV/0!</v>
      </c>
      <c r="I12" s="51"/>
      <c r="J12" s="55"/>
      <c r="K12" s="56"/>
      <c r="L12" s="54"/>
      <c r="M12" s="54"/>
    </row>
    <row r="13" ht="22" customHeight="1" spans="1:13">
      <c r="A13" s="43">
        <v>13</v>
      </c>
      <c r="B13" s="44" t="s">
        <v>21</v>
      </c>
      <c r="C13" s="44">
        <v>1</v>
      </c>
      <c r="D13" s="44">
        <v>74.05</v>
      </c>
      <c r="E13" s="44"/>
      <c r="F13" s="44"/>
      <c r="G13" s="45"/>
      <c r="H13" s="42" t="e">
        <f t="shared" si="0"/>
        <v>#DIV/0!</v>
      </c>
      <c r="I13" s="51"/>
      <c r="J13" s="52"/>
      <c r="K13" s="53"/>
      <c r="L13" s="54"/>
      <c r="M13" s="54"/>
    </row>
    <row r="14" s="26" customFormat="1" ht="22" customHeight="1" spans="1:13">
      <c r="A14" s="43">
        <v>15</v>
      </c>
      <c r="B14" s="46" t="s">
        <v>22</v>
      </c>
      <c r="C14" s="46"/>
      <c r="D14" s="46"/>
      <c r="E14" s="44"/>
      <c r="F14" s="44"/>
      <c r="G14" s="45"/>
      <c r="H14" s="42" t="e">
        <f t="shared" si="0"/>
        <v>#DIV/0!</v>
      </c>
      <c r="I14" s="51"/>
      <c r="J14" s="55"/>
      <c r="K14" s="57"/>
      <c r="L14" s="54"/>
      <c r="M14" s="54"/>
    </row>
    <row r="15" s="26" customFormat="1" ht="22" customHeight="1" spans="1:13">
      <c r="A15" s="43">
        <v>12</v>
      </c>
      <c r="B15" s="44" t="s">
        <v>23</v>
      </c>
      <c r="C15" s="44"/>
      <c r="D15" s="44"/>
      <c r="E15" s="44"/>
      <c r="F15" s="44"/>
      <c r="G15" s="45"/>
      <c r="H15" s="42" t="e">
        <f t="shared" si="0"/>
        <v>#DIV/0!</v>
      </c>
      <c r="I15" s="51"/>
      <c r="J15" s="55"/>
      <c r="K15" s="56"/>
      <c r="L15" s="54"/>
      <c r="M15" s="54"/>
    </row>
    <row r="16" s="26" customFormat="1" ht="22" customHeight="1" spans="1:13">
      <c r="A16" s="43">
        <v>29</v>
      </c>
      <c r="B16" s="44" t="s">
        <v>24</v>
      </c>
      <c r="C16" s="44">
        <v>2</v>
      </c>
      <c r="D16" s="44">
        <v>280.31</v>
      </c>
      <c r="E16" s="44"/>
      <c r="F16" s="44"/>
      <c r="G16" s="45"/>
      <c r="H16" s="42" t="e">
        <f t="shared" si="0"/>
        <v>#DIV/0!</v>
      </c>
      <c r="I16" s="51"/>
      <c r="J16" s="55"/>
      <c r="K16" s="56"/>
      <c r="L16" s="54"/>
      <c r="M16" s="54"/>
    </row>
    <row r="17" ht="22" customHeight="1" spans="1:13">
      <c r="A17" s="43">
        <v>19</v>
      </c>
      <c r="B17" s="44" t="s">
        <v>25</v>
      </c>
      <c r="C17" s="44"/>
      <c r="D17" s="44"/>
      <c r="E17" s="44"/>
      <c r="F17" s="44"/>
      <c r="G17" s="45"/>
      <c r="H17" s="42" t="e">
        <f t="shared" si="0"/>
        <v>#DIV/0!</v>
      </c>
      <c r="I17" s="51"/>
      <c r="J17" s="55"/>
      <c r="K17" s="56"/>
      <c r="L17" s="54"/>
      <c r="M17" s="54"/>
    </row>
    <row r="18" s="26" customFormat="1" ht="22" customHeight="1" spans="1:13">
      <c r="A18" s="43">
        <v>2</v>
      </c>
      <c r="B18" s="44" t="s">
        <v>26</v>
      </c>
      <c r="C18" s="44">
        <v>5</v>
      </c>
      <c r="D18" s="44">
        <v>479.7</v>
      </c>
      <c r="E18" s="44"/>
      <c r="F18" s="44"/>
      <c r="G18" s="45"/>
      <c r="H18" s="42" t="e">
        <f t="shared" si="0"/>
        <v>#DIV/0!</v>
      </c>
      <c r="I18" s="51"/>
      <c r="J18" s="55"/>
      <c r="K18" s="56"/>
      <c r="L18" s="54"/>
      <c r="M18" s="54"/>
    </row>
    <row r="19" s="26" customFormat="1" ht="22" customHeight="1" spans="1:13">
      <c r="A19" s="43">
        <v>18</v>
      </c>
      <c r="B19" s="44" t="s">
        <v>27</v>
      </c>
      <c r="C19" s="44"/>
      <c r="D19" s="44"/>
      <c r="E19" s="44"/>
      <c r="F19" s="44"/>
      <c r="G19" s="45"/>
      <c r="H19" s="42" t="e">
        <f t="shared" si="0"/>
        <v>#DIV/0!</v>
      </c>
      <c r="I19" s="51"/>
      <c r="J19" s="55"/>
      <c r="K19" s="53"/>
      <c r="L19" s="54"/>
      <c r="M19" s="54"/>
    </row>
    <row r="20" ht="22" customHeight="1" spans="1:13">
      <c r="A20" s="43">
        <v>16</v>
      </c>
      <c r="B20" s="44" t="s">
        <v>28</v>
      </c>
      <c r="C20" s="44">
        <v>2</v>
      </c>
      <c r="D20" s="44">
        <v>199.82</v>
      </c>
      <c r="E20" s="44"/>
      <c r="F20" s="44"/>
      <c r="G20" s="45"/>
      <c r="H20" s="42" t="e">
        <f t="shared" si="0"/>
        <v>#DIV/0!</v>
      </c>
      <c r="I20" s="51"/>
      <c r="J20" s="52"/>
      <c r="K20" s="56"/>
      <c r="L20" s="54"/>
      <c r="M20" s="54"/>
    </row>
    <row r="21" s="26" customFormat="1" ht="22" customHeight="1" spans="1:13">
      <c r="A21" s="43">
        <v>21</v>
      </c>
      <c r="B21" s="44" t="s">
        <v>29</v>
      </c>
      <c r="C21" s="47">
        <v>5</v>
      </c>
      <c r="D21" s="44">
        <v>557.93</v>
      </c>
      <c r="E21" s="44"/>
      <c r="F21" s="44"/>
      <c r="G21" s="45"/>
      <c r="H21" s="42" t="e">
        <f t="shared" si="0"/>
        <v>#DIV/0!</v>
      </c>
      <c r="I21" s="51"/>
      <c r="J21" s="52"/>
      <c r="K21" s="56"/>
      <c r="L21" s="54"/>
      <c r="M21" s="54"/>
    </row>
    <row r="22" s="26" customFormat="1" ht="28" customHeight="1" spans="1:13">
      <c r="A22" s="43">
        <v>11</v>
      </c>
      <c r="B22" s="46" t="s">
        <v>30</v>
      </c>
      <c r="C22" s="46"/>
      <c r="D22" s="46"/>
      <c r="E22" s="44"/>
      <c r="F22" s="44"/>
      <c r="G22" s="46"/>
      <c r="H22" s="42" t="e">
        <f t="shared" si="0"/>
        <v>#DIV/0!</v>
      </c>
      <c r="I22" s="45"/>
      <c r="J22" s="58"/>
      <c r="K22" s="56"/>
      <c r="L22" s="54"/>
      <c r="M22" s="54"/>
    </row>
    <row r="23" s="26" customFormat="1" ht="22" customHeight="1" spans="1:13">
      <c r="A23" s="43">
        <v>3</v>
      </c>
      <c r="B23" s="44" t="s">
        <v>31</v>
      </c>
      <c r="C23" s="44"/>
      <c r="D23" s="44"/>
      <c r="E23" s="44"/>
      <c r="F23" s="44"/>
      <c r="G23" s="45"/>
      <c r="H23" s="42" t="e">
        <f t="shared" si="0"/>
        <v>#DIV/0!</v>
      </c>
      <c r="I23" s="45"/>
      <c r="J23" s="55"/>
      <c r="K23" s="56"/>
      <c r="L23" s="54"/>
      <c r="M23" s="54"/>
    </row>
    <row r="24" s="26" customFormat="1" ht="22" customHeight="1" spans="1:13">
      <c r="A24" s="43">
        <v>39</v>
      </c>
      <c r="B24" s="44" t="s">
        <v>32</v>
      </c>
      <c r="C24" s="44"/>
      <c r="D24" s="44"/>
      <c r="E24" s="44"/>
      <c r="F24" s="44"/>
      <c r="G24" s="45"/>
      <c r="H24" s="42" t="e">
        <f t="shared" si="0"/>
        <v>#DIV/0!</v>
      </c>
      <c r="I24" s="45"/>
      <c r="J24" s="52"/>
      <c r="K24" s="56"/>
      <c r="L24" s="54"/>
      <c r="M24" s="54"/>
    </row>
    <row r="25" s="26" customFormat="1" ht="22" customHeight="1" spans="1:13">
      <c r="A25" s="43">
        <v>23</v>
      </c>
      <c r="B25" s="44" t="s">
        <v>33</v>
      </c>
      <c r="C25" s="44">
        <v>4</v>
      </c>
      <c r="D25" s="44">
        <v>645.23217</v>
      </c>
      <c r="E25" s="44"/>
      <c r="F25" s="44"/>
      <c r="G25" s="45"/>
      <c r="H25" s="42" t="e">
        <f t="shared" si="0"/>
        <v>#DIV/0!</v>
      </c>
      <c r="I25" s="45"/>
      <c r="J25" s="52"/>
      <c r="K25" s="56"/>
      <c r="L25" s="54"/>
      <c r="M25" s="54"/>
    </row>
    <row r="26" s="26" customFormat="1" ht="22" customHeight="1" spans="1:13">
      <c r="A26" s="43">
        <v>4</v>
      </c>
      <c r="B26" s="46" t="s">
        <v>34</v>
      </c>
      <c r="C26" s="46"/>
      <c r="D26" s="46"/>
      <c r="E26" s="44"/>
      <c r="F26" s="44"/>
      <c r="G26" s="46"/>
      <c r="H26" s="42" t="e">
        <f t="shared" si="0"/>
        <v>#DIV/0!</v>
      </c>
      <c r="I26" s="45"/>
      <c r="J26" s="58"/>
      <c r="K26" s="56"/>
      <c r="L26" s="54"/>
      <c r="M26" s="54"/>
    </row>
    <row r="27" ht="22" customHeight="1" spans="1:13">
      <c r="A27" s="43">
        <v>5</v>
      </c>
      <c r="B27" s="46" t="s">
        <v>35</v>
      </c>
      <c r="C27" s="46"/>
      <c r="D27" s="46"/>
      <c r="E27" s="44"/>
      <c r="F27" s="44"/>
      <c r="G27" s="46"/>
      <c r="H27" s="42" t="e">
        <f t="shared" si="0"/>
        <v>#DIV/0!</v>
      </c>
      <c r="I27" s="45"/>
      <c r="J27" s="52"/>
      <c r="K27" s="56"/>
      <c r="L27" s="54"/>
      <c r="M27" s="54"/>
    </row>
    <row r="28" ht="22" customHeight="1" spans="1:13">
      <c r="A28" s="43">
        <v>10</v>
      </c>
      <c r="B28" s="44" t="s">
        <v>36</v>
      </c>
      <c r="C28" s="44">
        <v>1</v>
      </c>
      <c r="D28" s="44">
        <v>243.16</v>
      </c>
      <c r="E28" s="44"/>
      <c r="F28" s="44"/>
      <c r="G28" s="45"/>
      <c r="H28" s="42" t="e">
        <f t="shared" si="0"/>
        <v>#DIV/0!</v>
      </c>
      <c r="I28" s="45"/>
      <c r="J28" s="55"/>
      <c r="K28" s="56"/>
      <c r="L28" s="54"/>
      <c r="M28" s="54"/>
    </row>
    <row r="29" s="26" customFormat="1" ht="22" customHeight="1" spans="1:13">
      <c r="A29" s="43">
        <v>9</v>
      </c>
      <c r="B29" s="44" t="s">
        <v>37</v>
      </c>
      <c r="C29" s="44"/>
      <c r="D29" s="44"/>
      <c r="E29" s="44"/>
      <c r="F29" s="44"/>
      <c r="G29" s="45"/>
      <c r="H29" s="42" t="e">
        <f t="shared" si="0"/>
        <v>#DIV/0!</v>
      </c>
      <c r="I29" s="45"/>
      <c r="J29" s="55"/>
      <c r="K29" s="56"/>
      <c r="L29" s="54"/>
      <c r="M29" s="54"/>
    </row>
    <row r="30" s="26" customFormat="1" ht="22" customHeight="1" spans="1:13">
      <c r="A30" s="43">
        <v>8</v>
      </c>
      <c r="B30" s="44" t="s">
        <v>38</v>
      </c>
      <c r="C30" s="44"/>
      <c r="D30" s="44"/>
      <c r="E30" s="44"/>
      <c r="F30" s="44"/>
      <c r="G30" s="45"/>
      <c r="H30" s="42" t="e">
        <f t="shared" si="0"/>
        <v>#DIV/0!</v>
      </c>
      <c r="I30" s="45"/>
      <c r="J30" s="55"/>
      <c r="K30" s="57"/>
      <c r="L30" s="54"/>
      <c r="M30" s="54"/>
    </row>
    <row r="31" s="26" customFormat="1" ht="22" customHeight="1" spans="1:13">
      <c r="A31" s="43">
        <v>34</v>
      </c>
      <c r="B31" s="44" t="s">
        <v>39</v>
      </c>
      <c r="C31" s="44"/>
      <c r="D31" s="44"/>
      <c r="E31" s="44"/>
      <c r="F31" s="44"/>
      <c r="G31" s="45"/>
      <c r="H31" s="42" t="e">
        <f t="shared" si="0"/>
        <v>#DIV/0!</v>
      </c>
      <c r="I31" s="45"/>
      <c r="J31" s="52"/>
      <c r="K31" s="56"/>
      <c r="L31" s="54"/>
      <c r="M31" s="54"/>
    </row>
    <row r="32" ht="22" customHeight="1" spans="1:13">
      <c r="A32" s="43">
        <v>6</v>
      </c>
      <c r="B32" s="44" t="s">
        <v>40</v>
      </c>
      <c r="C32" s="44"/>
      <c r="D32" s="44"/>
      <c r="E32" s="44"/>
      <c r="F32" s="44"/>
      <c r="G32" s="45"/>
      <c r="H32" s="42" t="e">
        <f t="shared" si="0"/>
        <v>#DIV/0!</v>
      </c>
      <c r="I32" s="45"/>
      <c r="J32" s="55"/>
      <c r="K32" s="56"/>
      <c r="L32" s="54"/>
      <c r="M32" s="54"/>
    </row>
    <row r="33" s="26" customFormat="1" ht="22" customHeight="1" spans="1:13">
      <c r="A33" s="43">
        <v>24</v>
      </c>
      <c r="B33" s="44" t="s">
        <v>41</v>
      </c>
      <c r="C33" s="44"/>
      <c r="D33" s="44"/>
      <c r="E33" s="44"/>
      <c r="F33" s="44"/>
      <c r="G33" s="45"/>
      <c r="H33" s="42" t="e">
        <f t="shared" si="0"/>
        <v>#DIV/0!</v>
      </c>
      <c r="I33" s="45"/>
      <c r="J33" s="55"/>
      <c r="K33" s="56"/>
      <c r="L33" s="54"/>
      <c r="M33" s="54"/>
    </row>
    <row r="34" ht="22" customHeight="1" spans="1:13">
      <c r="A34" s="43">
        <v>33</v>
      </c>
      <c r="B34" s="44" t="s">
        <v>42</v>
      </c>
      <c r="C34" s="44"/>
      <c r="D34" s="44"/>
      <c r="E34" s="44"/>
      <c r="F34" s="44"/>
      <c r="G34" s="45"/>
      <c r="H34" s="42" t="e">
        <f t="shared" si="0"/>
        <v>#DIV/0!</v>
      </c>
      <c r="I34" s="45"/>
      <c r="J34" s="52"/>
      <c r="K34" s="56"/>
      <c r="L34" s="54"/>
      <c r="M34" s="54"/>
    </row>
    <row r="35" s="27" customFormat="1" ht="27" customHeight="1" spans="1:15">
      <c r="A35" s="43">
        <v>37</v>
      </c>
      <c r="B35" s="44" t="s">
        <v>43</v>
      </c>
      <c r="C35" s="44"/>
      <c r="D35" s="44"/>
      <c r="E35" s="44"/>
      <c r="F35" s="44"/>
      <c r="G35" s="45"/>
      <c r="H35" s="42" t="e">
        <f t="shared" si="0"/>
        <v>#DIV/0!</v>
      </c>
      <c r="I35" s="45"/>
      <c r="J35" s="52"/>
      <c r="K35" s="56"/>
      <c r="L35" s="54"/>
      <c r="M35" s="54"/>
      <c r="N35" s="26"/>
      <c r="O35" s="26"/>
    </row>
    <row r="36" s="27" customFormat="1" ht="22" customHeight="1" spans="1:15">
      <c r="A36" s="43">
        <v>7</v>
      </c>
      <c r="B36" s="46" t="s">
        <v>44</v>
      </c>
      <c r="C36" s="46">
        <v>1</v>
      </c>
      <c r="D36" s="46">
        <v>93.5</v>
      </c>
      <c r="E36" s="44"/>
      <c r="F36" s="44"/>
      <c r="G36" s="46"/>
      <c r="H36" s="42" t="e">
        <f t="shared" si="0"/>
        <v>#DIV/0!</v>
      </c>
      <c r="I36" s="45"/>
      <c r="J36" s="58"/>
      <c r="K36" s="56"/>
      <c r="L36" s="54"/>
      <c r="M36" s="54"/>
      <c r="N36" s="26"/>
      <c r="O36" s="26"/>
    </row>
    <row r="37" s="26" customFormat="1" ht="22" customHeight="1" spans="1:13">
      <c r="A37" s="43">
        <v>25</v>
      </c>
      <c r="B37" s="44" t="s">
        <v>45</v>
      </c>
      <c r="C37" s="44"/>
      <c r="D37" s="44"/>
      <c r="E37" s="44"/>
      <c r="F37" s="44"/>
      <c r="G37" s="45"/>
      <c r="H37" s="42" t="e">
        <f t="shared" si="0"/>
        <v>#DIV/0!</v>
      </c>
      <c r="I37" s="51"/>
      <c r="J37" s="52"/>
      <c r="K37" s="56"/>
      <c r="L37" s="54"/>
      <c r="M37" s="54"/>
    </row>
    <row r="38" ht="22" customHeight="1" spans="1:13">
      <c r="A38" s="43">
        <v>31</v>
      </c>
      <c r="B38" s="44" t="s">
        <v>46</v>
      </c>
      <c r="C38" s="44">
        <v>1</v>
      </c>
      <c r="D38" s="44">
        <v>58.54</v>
      </c>
      <c r="E38" s="44"/>
      <c r="F38" s="44"/>
      <c r="G38" s="45"/>
      <c r="H38" s="42" t="e">
        <f t="shared" si="0"/>
        <v>#DIV/0!</v>
      </c>
      <c r="I38" s="51"/>
      <c r="J38" s="55"/>
      <c r="K38" s="53"/>
      <c r="L38" s="54"/>
      <c r="M38" s="54"/>
    </row>
    <row r="39" ht="26" customHeight="1" spans="1:13">
      <c r="A39" s="43">
        <v>35</v>
      </c>
      <c r="B39" s="46" t="s">
        <v>47</v>
      </c>
      <c r="C39" s="46">
        <v>1</v>
      </c>
      <c r="D39" s="46">
        <v>30</v>
      </c>
      <c r="E39" s="44"/>
      <c r="F39" s="44"/>
      <c r="G39" s="48"/>
      <c r="H39" s="42" t="e">
        <f t="shared" si="0"/>
        <v>#DIV/0!</v>
      </c>
      <c r="I39" s="51"/>
      <c r="J39" s="55"/>
      <c r="K39" s="56"/>
      <c r="L39" s="54"/>
      <c r="M39" s="54"/>
    </row>
    <row r="40" ht="22" customHeight="1" spans="1:13">
      <c r="A40" s="43">
        <v>32</v>
      </c>
      <c r="B40" s="46" t="s">
        <v>48</v>
      </c>
      <c r="C40" s="46"/>
      <c r="D40" s="46"/>
      <c r="E40" s="44"/>
      <c r="F40" s="44"/>
      <c r="G40" s="48"/>
      <c r="H40" s="42" t="e">
        <f t="shared" si="0"/>
        <v>#DIV/0!</v>
      </c>
      <c r="I40" s="51"/>
      <c r="J40" s="52"/>
      <c r="K40" s="53"/>
      <c r="L40" s="54"/>
      <c r="M40" s="54"/>
    </row>
    <row r="41" ht="22" customHeight="1" spans="1:13">
      <c r="A41" s="43">
        <v>28</v>
      </c>
      <c r="B41" s="46" t="s">
        <v>49</v>
      </c>
      <c r="C41" s="46"/>
      <c r="D41" s="46"/>
      <c r="E41" s="44"/>
      <c r="F41" s="44"/>
      <c r="G41" s="48"/>
      <c r="H41" s="42" t="e">
        <f t="shared" si="0"/>
        <v>#DIV/0!</v>
      </c>
      <c r="I41" s="51"/>
      <c r="J41" s="52"/>
      <c r="K41" s="56"/>
      <c r="L41" s="54"/>
      <c r="M41" s="54"/>
    </row>
    <row r="42" ht="27" customHeight="1" spans="1:13">
      <c r="A42" s="43">
        <v>38</v>
      </c>
      <c r="B42" s="46" t="s">
        <v>50</v>
      </c>
      <c r="C42" s="46"/>
      <c r="D42" s="46"/>
      <c r="E42" s="44"/>
      <c r="F42" s="44"/>
      <c r="G42" s="48"/>
      <c r="H42" s="42" t="e">
        <f t="shared" si="0"/>
        <v>#DIV/0!</v>
      </c>
      <c r="I42" s="51"/>
      <c r="J42" s="52"/>
      <c r="K42" s="56"/>
      <c r="L42" s="54"/>
      <c r="M42" s="54"/>
    </row>
    <row r="43" ht="28" customHeight="1" spans="1:13">
      <c r="A43" s="43">
        <v>26</v>
      </c>
      <c r="B43" s="46" t="s">
        <v>51</v>
      </c>
      <c r="C43" s="46">
        <v>1</v>
      </c>
      <c r="D43" s="46">
        <v>136.79</v>
      </c>
      <c r="E43" s="44"/>
      <c r="F43" s="44"/>
      <c r="G43" s="48"/>
      <c r="H43" s="42" t="e">
        <f t="shared" si="0"/>
        <v>#DIV/0!</v>
      </c>
      <c r="I43" s="51"/>
      <c r="J43" s="55"/>
      <c r="K43" s="56"/>
      <c r="L43" s="54"/>
      <c r="M43" s="54"/>
    </row>
  </sheetData>
  <autoFilter ref="A4:M43">
    <sortState ref="A4:M43">
      <sortCondition ref="B4"/>
    </sortState>
    <extLst/>
  </autoFilter>
  <mergeCells count="3">
    <mergeCell ref="A1:J1"/>
    <mergeCell ref="B2:C2"/>
    <mergeCell ref="A3:A4"/>
  </mergeCells>
  <pageMargins left="0.700694444444445" right="0.700694444444445" top="0.629861111111111" bottom="0.590277777777778" header="0.297916666666667" footer="0.297916666666667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view="pageBreakPreview" zoomScale="80" zoomScaleNormal="90" workbookViewId="0">
      <pane ySplit="5" topLeftCell="A28" activePane="bottomLeft" state="frozen"/>
      <selection/>
      <selection pane="bottomLeft" activeCell="F28" sqref="F28"/>
    </sheetView>
  </sheetViews>
  <sheetFormatPr defaultColWidth="9" defaultRowHeight="14.25"/>
  <cols>
    <col min="1" max="1" width="5.5" style="1" customWidth="1"/>
    <col min="2" max="2" width="9" style="1"/>
    <col min="3" max="3" width="21.125" style="1" customWidth="1"/>
    <col min="4" max="4" width="17.3166666666667" style="1" customWidth="1"/>
    <col min="5" max="5" width="12.5" style="1" customWidth="1"/>
    <col min="6" max="6" width="13.925" style="1" customWidth="1"/>
    <col min="7" max="7" width="14.2833333333333" style="1" customWidth="1"/>
    <col min="8" max="8" width="29.625" style="1" customWidth="1"/>
    <col min="9" max="9" width="20.175" style="1" customWidth="1"/>
    <col min="10" max="10" width="16.5583333333333" style="1" customWidth="1"/>
    <col min="11" max="11" width="28.675" style="1" customWidth="1"/>
    <col min="12" max="12" width="22.3166666666667" style="1" customWidth="1"/>
    <col min="13" max="13" width="13.9083333333333" style="1" customWidth="1"/>
    <col min="14" max="15" width="12.6333333333333" style="1" customWidth="1"/>
    <col min="16" max="16" width="21.425" style="2" customWidth="1"/>
    <col min="17" max="17" width="15.7166666666667" style="2" customWidth="1"/>
    <col min="18" max="18" width="15.5333333333333" style="2" customWidth="1"/>
    <col min="19" max="19" width="20.1666666666667" style="2" customWidth="1"/>
    <col min="20" max="21" width="24.6333333333333" style="2" customWidth="1"/>
    <col min="22" max="16384" width="9" style="1"/>
  </cols>
  <sheetData>
    <row r="1" ht="27" customHeight="1" spans="1:1">
      <c r="A1" s="3" t="s">
        <v>52</v>
      </c>
    </row>
    <row r="2" ht="33.75" spans="1:16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7"/>
      <c r="O2" s="17"/>
      <c r="P2" s="17"/>
    </row>
    <row r="3" ht="25" customHeight="1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</v>
      </c>
      <c r="M3" s="17"/>
      <c r="N3" s="17"/>
      <c r="O3" s="17"/>
      <c r="P3" s="17"/>
    </row>
    <row r="4" ht="26" customHeight="1" spans="1:16">
      <c r="A4" s="7" t="s">
        <v>54</v>
      </c>
      <c r="B4" s="7" t="s">
        <v>55</v>
      </c>
      <c r="C4" s="7" t="s">
        <v>56</v>
      </c>
      <c r="D4" s="7" t="s">
        <v>57</v>
      </c>
      <c r="E4" s="8" t="s">
        <v>58</v>
      </c>
      <c r="F4" s="8" t="s">
        <v>59</v>
      </c>
      <c r="G4" s="7" t="s">
        <v>60</v>
      </c>
      <c r="H4" s="9" t="s">
        <v>61</v>
      </c>
      <c r="I4" s="9"/>
      <c r="J4" s="18" t="s">
        <v>62</v>
      </c>
      <c r="K4" s="9" t="s">
        <v>63</v>
      </c>
      <c r="L4" s="9"/>
      <c r="M4" s="19" t="s">
        <v>11</v>
      </c>
      <c r="N4" s="17"/>
      <c r="O4" s="17"/>
      <c r="P4" s="17"/>
    </row>
    <row r="5" ht="26" customHeight="1" spans="1:16">
      <c r="A5" s="7"/>
      <c r="B5" s="7"/>
      <c r="C5" s="7"/>
      <c r="D5" s="7"/>
      <c r="E5" s="10"/>
      <c r="F5" s="10"/>
      <c r="G5" s="7"/>
      <c r="H5" s="11" t="s">
        <v>64</v>
      </c>
      <c r="I5" s="7" t="s">
        <v>65</v>
      </c>
      <c r="J5" s="20"/>
      <c r="K5" s="7" t="s">
        <v>64</v>
      </c>
      <c r="L5" s="7" t="s">
        <v>65</v>
      </c>
      <c r="M5" s="19"/>
      <c r="N5" s="17"/>
      <c r="O5" s="17"/>
      <c r="P5" s="17" t="s">
        <v>66</v>
      </c>
    </row>
    <row r="6" ht="41" customHeight="1" spans="1:16">
      <c r="A6" s="7"/>
      <c r="B6" s="7"/>
      <c r="C6" s="7"/>
      <c r="D6" s="8"/>
      <c r="E6" s="7"/>
      <c r="F6" s="7"/>
      <c r="G6" s="7"/>
      <c r="H6" s="11"/>
      <c r="I6" s="7"/>
      <c r="J6" s="7">
        <f>SUM(J7:J65)</f>
        <v>1020.846653</v>
      </c>
      <c r="K6" s="7"/>
      <c r="L6" s="7"/>
      <c r="M6" s="19"/>
      <c r="N6" s="17"/>
      <c r="O6" s="17"/>
      <c r="P6" s="17"/>
    </row>
    <row r="7" ht="64" customHeight="1" spans="1:21">
      <c r="A7" s="7">
        <v>1</v>
      </c>
      <c r="B7" s="12" t="s">
        <v>15</v>
      </c>
      <c r="C7" s="13" t="s">
        <v>67</v>
      </c>
      <c r="D7" s="9" t="s">
        <v>68</v>
      </c>
      <c r="E7" s="14" t="s">
        <v>69</v>
      </c>
      <c r="F7" s="15">
        <v>74.7449</v>
      </c>
      <c r="G7" s="12" t="s">
        <v>70</v>
      </c>
      <c r="H7" s="15" t="s">
        <v>71</v>
      </c>
      <c r="I7" s="15" t="s">
        <v>72</v>
      </c>
      <c r="J7" s="15">
        <v>22.4689</v>
      </c>
      <c r="K7" s="15" t="s">
        <v>73</v>
      </c>
      <c r="L7" s="15" t="s">
        <v>74</v>
      </c>
      <c r="M7" s="21"/>
      <c r="N7" s="22">
        <f t="shared" ref="N7:N19" si="0">F7-J7</f>
        <v>52.276</v>
      </c>
      <c r="O7" s="22" t="s">
        <v>75</v>
      </c>
      <c r="P7" s="17" t="str">
        <f t="shared" ref="P7:P19" si="1">H7&amp;N7&amp;O7</f>
        <v>平财预〔2020〕808号52.276万元</v>
      </c>
      <c r="Q7" s="17" t="str">
        <f t="shared" ref="Q7:Q19" si="2">I7&amp;N7&amp;O7</f>
        <v>中央衔接资金52.276万元</v>
      </c>
      <c r="R7" s="17" t="str">
        <f t="shared" ref="R7:R19" si="3">K7&amp;J7&amp;O7</f>
        <v>平财预〔2020〕808号52.276万元
平财预〔2020〕836号22.4689万元22.4689万元</v>
      </c>
      <c r="S7" s="17" t="str">
        <f t="shared" ref="S7:S19" si="4">L7&amp;J7&amp;O7</f>
        <v>中央衔接资金52.276万元省级统筹22.4689万元22.4689万元</v>
      </c>
      <c r="T7" s="2" t="str">
        <f t="shared" ref="T7:T19" si="5">P7&amp;R7</f>
        <v>平财预〔2020〕808号52.276万元平财预〔2020〕808号52.276万元
平财预〔2020〕836号22.4689万元22.4689万元</v>
      </c>
      <c r="U7" s="2" t="str">
        <f t="shared" ref="U7:U19" si="6">Q7&amp;S7</f>
        <v>中央衔接资金52.276万元中央衔接资金52.276万元省级统筹22.4689万元22.4689万元</v>
      </c>
    </row>
    <row r="8" ht="64" customHeight="1" spans="1:21">
      <c r="A8" s="7">
        <v>2</v>
      </c>
      <c r="B8" s="12" t="s">
        <v>29</v>
      </c>
      <c r="C8" s="13" t="s">
        <v>76</v>
      </c>
      <c r="D8" s="9" t="s">
        <v>77</v>
      </c>
      <c r="E8" s="14" t="s">
        <v>78</v>
      </c>
      <c r="F8" s="15">
        <v>128.7926</v>
      </c>
      <c r="G8" s="12" t="s">
        <v>79</v>
      </c>
      <c r="H8" s="15" t="s">
        <v>80</v>
      </c>
      <c r="I8" s="15" t="s">
        <v>72</v>
      </c>
      <c r="J8" s="15">
        <v>25.8043</v>
      </c>
      <c r="K8" s="15" t="s">
        <v>81</v>
      </c>
      <c r="L8" s="15" t="s">
        <v>82</v>
      </c>
      <c r="M8" s="21"/>
      <c r="N8" s="22">
        <f t="shared" si="0"/>
        <v>102.9883</v>
      </c>
      <c r="O8" s="22" t="s">
        <v>75</v>
      </c>
      <c r="P8" s="17" t="str">
        <f t="shared" si="1"/>
        <v>平财预（2020）808号102.9883万元</v>
      </c>
      <c r="Q8" s="17" t="str">
        <f t="shared" si="2"/>
        <v>中央衔接资金102.9883万元</v>
      </c>
      <c r="R8" s="17" t="str">
        <f t="shared" si="3"/>
        <v>平财预（2020）808号102.9883万元
平财预〔2020〕836号25.8043万元25.8043万元</v>
      </c>
      <c r="S8" s="17" t="str">
        <f t="shared" si="4"/>
        <v>中央衔接资金102.9883万元
省级统筹25.8043万元25.8043万元</v>
      </c>
      <c r="T8" s="2" t="str">
        <f t="shared" si="5"/>
        <v>平财预（2020）808号102.9883万元平财预（2020）808号102.9883万元
平财预〔2020〕836号25.8043万元25.8043万元</v>
      </c>
      <c r="U8" s="2" t="str">
        <f t="shared" si="6"/>
        <v>中央衔接资金102.9883万元中央衔接资金102.9883万元
省级统筹25.8043万元25.8043万元</v>
      </c>
    </row>
    <row r="9" ht="64" customHeight="1" spans="1:21">
      <c r="A9" s="7">
        <v>3</v>
      </c>
      <c r="B9" s="12" t="s">
        <v>29</v>
      </c>
      <c r="C9" s="13" t="s">
        <v>83</v>
      </c>
      <c r="D9" s="9" t="s">
        <v>77</v>
      </c>
      <c r="E9" s="14" t="s">
        <v>78</v>
      </c>
      <c r="F9" s="15">
        <v>21.8437</v>
      </c>
      <c r="G9" s="12" t="s">
        <v>79</v>
      </c>
      <c r="H9" s="15" t="s">
        <v>80</v>
      </c>
      <c r="I9" s="15" t="s">
        <v>72</v>
      </c>
      <c r="J9" s="15">
        <v>4.4357</v>
      </c>
      <c r="K9" s="15" t="s">
        <v>84</v>
      </c>
      <c r="L9" s="15" t="s">
        <v>85</v>
      </c>
      <c r="M9" s="21"/>
      <c r="N9" s="22">
        <f t="shared" si="0"/>
        <v>17.408</v>
      </c>
      <c r="O9" s="22" t="s">
        <v>75</v>
      </c>
      <c r="P9" s="17" t="str">
        <f t="shared" si="1"/>
        <v>平财预（2020）808号17.408万元</v>
      </c>
      <c r="Q9" s="17" t="str">
        <f t="shared" si="2"/>
        <v>中央衔接资金17.408万元</v>
      </c>
      <c r="R9" s="17" t="str">
        <f t="shared" si="3"/>
        <v>平财预（2020）808号17.408万元
平财预〔2020〕836号4.4357万元4.4357万元</v>
      </c>
      <c r="S9" s="17" t="str">
        <f t="shared" si="4"/>
        <v>中央衔接资金17.408万元
省级统筹4.4357万元4.4357万元</v>
      </c>
      <c r="T9" s="2" t="str">
        <f t="shared" si="5"/>
        <v>平财预（2020）808号17.408万元平财预（2020）808号17.408万元
平财预〔2020〕836号4.4357万元4.4357万元</v>
      </c>
      <c r="U9" s="2" t="str">
        <f t="shared" si="6"/>
        <v>中央衔接资金17.408万元中央衔接资金17.408万元
省级统筹4.4357万元4.4357万元</v>
      </c>
    </row>
    <row r="10" ht="64" customHeight="1" spans="1:21">
      <c r="A10" s="7">
        <v>4</v>
      </c>
      <c r="B10" s="12" t="s">
        <v>27</v>
      </c>
      <c r="C10" s="13" t="s">
        <v>86</v>
      </c>
      <c r="D10" s="9" t="s">
        <v>77</v>
      </c>
      <c r="E10" s="14" t="s">
        <v>87</v>
      </c>
      <c r="F10" s="15">
        <v>57.5</v>
      </c>
      <c r="G10" s="12" t="s">
        <v>88</v>
      </c>
      <c r="H10" s="15" t="s">
        <v>71</v>
      </c>
      <c r="I10" s="15" t="s">
        <v>72</v>
      </c>
      <c r="J10" s="15">
        <v>5.75</v>
      </c>
      <c r="K10" s="15" t="s">
        <v>89</v>
      </c>
      <c r="L10" s="15" t="s">
        <v>90</v>
      </c>
      <c r="M10" s="21"/>
      <c r="N10" s="22">
        <f t="shared" si="0"/>
        <v>51.75</v>
      </c>
      <c r="O10" s="22" t="s">
        <v>75</v>
      </c>
      <c r="P10" s="17" t="str">
        <f t="shared" si="1"/>
        <v>平财预〔2020〕808号51.75万元</v>
      </c>
      <c r="Q10" s="17" t="str">
        <f t="shared" si="2"/>
        <v>中央衔接资金51.75万元</v>
      </c>
      <c r="R10" s="17" t="str">
        <f t="shared" si="3"/>
        <v>平财预〔2020〕808号51.75万元平财预〔2020〕836号5.75万元5.75万元</v>
      </c>
      <c r="S10" s="17" t="str">
        <f t="shared" si="4"/>
        <v>中央衔接资金51.75万元省级统筹5.75万元5.75万元</v>
      </c>
      <c r="T10" s="2" t="str">
        <f t="shared" si="5"/>
        <v>平财预〔2020〕808号51.75万元平财预〔2020〕808号51.75万元平财预〔2020〕836号5.75万元5.75万元</v>
      </c>
      <c r="U10" s="2" t="str">
        <f t="shared" si="6"/>
        <v>中央衔接资金51.75万元中央衔接资金51.75万元省级统筹5.75万元5.75万元</v>
      </c>
    </row>
    <row r="11" ht="64" customHeight="1" spans="1:21">
      <c r="A11" s="7">
        <v>5</v>
      </c>
      <c r="B11" s="12" t="s">
        <v>29</v>
      </c>
      <c r="C11" s="13" t="s">
        <v>91</v>
      </c>
      <c r="D11" s="9" t="s">
        <v>77</v>
      </c>
      <c r="E11" s="14" t="s">
        <v>92</v>
      </c>
      <c r="F11" s="15">
        <v>238.4115</v>
      </c>
      <c r="G11" s="12" t="s">
        <v>88</v>
      </c>
      <c r="H11" s="15" t="s">
        <v>71</v>
      </c>
      <c r="I11" s="15" t="s">
        <v>72</v>
      </c>
      <c r="J11" s="15">
        <v>47.7555</v>
      </c>
      <c r="K11" s="15" t="s">
        <v>93</v>
      </c>
      <c r="L11" s="15" t="s">
        <v>94</v>
      </c>
      <c r="M11" s="21"/>
      <c r="N11" s="22">
        <f t="shared" si="0"/>
        <v>190.656</v>
      </c>
      <c r="O11" s="22" t="s">
        <v>75</v>
      </c>
      <c r="P11" s="17" t="str">
        <f t="shared" si="1"/>
        <v>平财预〔2020〕808号190.656万元</v>
      </c>
      <c r="Q11" s="17" t="str">
        <f t="shared" si="2"/>
        <v>中央衔接资金190.656万元</v>
      </c>
      <c r="R11" s="17" t="str">
        <f t="shared" si="3"/>
        <v>平财预〔2020〕808号190.656万元平财预〔2020〕836号47.7555万元47.7555万元</v>
      </c>
      <c r="S11" s="17" t="str">
        <f t="shared" si="4"/>
        <v>中央衔接资金190.656万元省级统筹47.7555万元47.7555万元</v>
      </c>
      <c r="T11" s="2" t="str">
        <f t="shared" si="5"/>
        <v>平财预〔2020〕808号190.656万元平财预〔2020〕808号190.656万元平财预〔2020〕836号47.7555万元47.7555万元</v>
      </c>
      <c r="U11" s="2" t="str">
        <f t="shared" si="6"/>
        <v>中央衔接资金190.656万元中央衔接资金190.656万元省级统筹47.7555万元47.7555万元</v>
      </c>
    </row>
    <row r="12" ht="64" customHeight="1" spans="1:21">
      <c r="A12" s="7">
        <v>6</v>
      </c>
      <c r="B12" s="12" t="s">
        <v>29</v>
      </c>
      <c r="C12" s="13" t="s">
        <v>95</v>
      </c>
      <c r="D12" s="9" t="s">
        <v>77</v>
      </c>
      <c r="E12" s="14" t="s">
        <v>96</v>
      </c>
      <c r="F12" s="15">
        <v>145.3257</v>
      </c>
      <c r="G12" s="12" t="s">
        <v>88</v>
      </c>
      <c r="H12" s="15" t="s">
        <v>71</v>
      </c>
      <c r="I12" s="15" t="s">
        <v>72</v>
      </c>
      <c r="J12" s="15">
        <v>29.1537</v>
      </c>
      <c r="K12" s="15" t="s">
        <v>97</v>
      </c>
      <c r="L12" s="15" t="s">
        <v>98</v>
      </c>
      <c r="M12" s="21"/>
      <c r="N12" s="22">
        <f t="shared" si="0"/>
        <v>116.172</v>
      </c>
      <c r="O12" s="22" t="s">
        <v>75</v>
      </c>
      <c r="P12" s="17" t="str">
        <f t="shared" si="1"/>
        <v>平财预〔2020〕808号116.172万元</v>
      </c>
      <c r="Q12" s="17" t="str">
        <f t="shared" si="2"/>
        <v>中央衔接资金116.172万元</v>
      </c>
      <c r="R12" s="17" t="str">
        <f t="shared" si="3"/>
        <v>平财预〔2020〕808号116.172万元平财预〔2020〕836号29.1537万元29.1537万元</v>
      </c>
      <c r="S12" s="17" t="str">
        <f t="shared" si="4"/>
        <v>中央衔接资金116.172万元省级统筹29.1537万元29.1537万元</v>
      </c>
      <c r="T12" s="2" t="str">
        <f t="shared" si="5"/>
        <v>平财预〔2020〕808号116.172万元平财预〔2020〕808号116.172万元平财预〔2020〕836号29.1537万元29.1537万元</v>
      </c>
      <c r="U12" s="2" t="str">
        <f t="shared" si="6"/>
        <v>中央衔接资金116.172万元中央衔接资金116.172万元省级统筹29.1537万元29.1537万元</v>
      </c>
    </row>
    <row r="13" ht="64" customHeight="1" spans="1:21">
      <c r="A13" s="7">
        <v>7</v>
      </c>
      <c r="B13" s="12" t="s">
        <v>27</v>
      </c>
      <c r="C13" s="13" t="s">
        <v>99</v>
      </c>
      <c r="D13" s="9" t="s">
        <v>77</v>
      </c>
      <c r="E13" s="14" t="s">
        <v>100</v>
      </c>
      <c r="F13" s="15">
        <v>41.9</v>
      </c>
      <c r="G13" s="12" t="s">
        <v>101</v>
      </c>
      <c r="H13" s="15" t="s">
        <v>71</v>
      </c>
      <c r="I13" s="15" t="s">
        <v>72</v>
      </c>
      <c r="J13" s="15">
        <v>12.57</v>
      </c>
      <c r="K13" s="15" t="s">
        <v>102</v>
      </c>
      <c r="L13" s="15" t="s">
        <v>103</v>
      </c>
      <c r="M13" s="21"/>
      <c r="N13" s="22">
        <f t="shared" si="0"/>
        <v>29.33</v>
      </c>
      <c r="O13" s="22" t="s">
        <v>75</v>
      </c>
      <c r="P13" s="17" t="str">
        <f t="shared" si="1"/>
        <v>平财预〔2020〕808号29.33万元</v>
      </c>
      <c r="Q13" s="17" t="str">
        <f t="shared" si="2"/>
        <v>中央衔接资金29.33万元</v>
      </c>
      <c r="R13" s="17" t="str">
        <f t="shared" si="3"/>
        <v>平财预〔2020〕808号29.33万元平财预〔2020〕836号12.57万元12.57万元</v>
      </c>
      <c r="S13" s="17" t="str">
        <f t="shared" si="4"/>
        <v>中央衔接资金29.33万元省级统筹12.57万元12.57万元</v>
      </c>
      <c r="T13" s="2" t="str">
        <f t="shared" si="5"/>
        <v>平财预〔2020〕808号29.33万元平财预〔2020〕808号29.33万元平财预〔2020〕836号12.57万元12.57万元</v>
      </c>
      <c r="U13" s="2" t="str">
        <f t="shared" si="6"/>
        <v>中央衔接资金29.33万元中央衔接资金29.33万元省级统筹12.57万元12.57万元</v>
      </c>
    </row>
    <row r="14" ht="64" customHeight="1" spans="1:21">
      <c r="A14" s="7">
        <v>8</v>
      </c>
      <c r="B14" s="12" t="s">
        <v>46</v>
      </c>
      <c r="C14" s="13" t="s">
        <v>104</v>
      </c>
      <c r="D14" s="9" t="s">
        <v>77</v>
      </c>
      <c r="E14" s="14" t="s">
        <v>105</v>
      </c>
      <c r="F14" s="15">
        <v>76.9</v>
      </c>
      <c r="G14" s="12" t="s">
        <v>101</v>
      </c>
      <c r="H14" s="15" t="s">
        <v>71</v>
      </c>
      <c r="I14" s="15" t="s">
        <v>72</v>
      </c>
      <c r="J14" s="15">
        <v>11.57</v>
      </c>
      <c r="K14" s="15" t="s">
        <v>106</v>
      </c>
      <c r="L14" s="15" t="s">
        <v>107</v>
      </c>
      <c r="M14" s="21"/>
      <c r="N14" s="22">
        <f t="shared" si="0"/>
        <v>65.33</v>
      </c>
      <c r="O14" s="22" t="s">
        <v>75</v>
      </c>
      <c r="P14" s="17" t="str">
        <f t="shared" si="1"/>
        <v>平财预〔2020〕808号65.33万元</v>
      </c>
      <c r="Q14" s="17" t="str">
        <f t="shared" si="2"/>
        <v>中央衔接资金65.33万元</v>
      </c>
      <c r="R14" s="17" t="str">
        <f t="shared" si="3"/>
        <v>平财预〔2020〕808号65.33万元平财预〔2020〕836号11.57万元11.57万元</v>
      </c>
      <c r="S14" s="17" t="str">
        <f t="shared" si="4"/>
        <v>中央衔接资金65.33万元省级统筹11.57万元11.57万元</v>
      </c>
      <c r="T14" s="2" t="str">
        <f t="shared" si="5"/>
        <v>平财预〔2020〕808号65.33万元平财预〔2020〕808号65.33万元平财预〔2020〕836号11.57万元11.57万元</v>
      </c>
      <c r="U14" s="2" t="str">
        <f t="shared" si="6"/>
        <v>中央衔接资金65.33万元中央衔接资金65.33万元省级统筹11.57万元11.57万元</v>
      </c>
    </row>
    <row r="15" ht="64" customHeight="1" spans="1:21">
      <c r="A15" s="7">
        <v>9</v>
      </c>
      <c r="B15" s="12" t="s">
        <v>25</v>
      </c>
      <c r="C15" s="13" t="s">
        <v>108</v>
      </c>
      <c r="D15" s="9" t="s">
        <v>77</v>
      </c>
      <c r="E15" s="14" t="s">
        <v>109</v>
      </c>
      <c r="F15" s="15">
        <v>78.1</v>
      </c>
      <c r="G15" s="12" t="s">
        <v>110</v>
      </c>
      <c r="H15" s="15" t="s">
        <v>111</v>
      </c>
      <c r="I15" s="15" t="s">
        <v>112</v>
      </c>
      <c r="J15" s="15">
        <v>11.715</v>
      </c>
      <c r="K15" s="15" t="s">
        <v>113</v>
      </c>
      <c r="L15" s="15" t="s">
        <v>114</v>
      </c>
      <c r="M15" s="21"/>
      <c r="N15" s="22">
        <f t="shared" si="0"/>
        <v>66.385</v>
      </c>
      <c r="O15" s="22" t="s">
        <v>75</v>
      </c>
      <c r="P15" s="17" t="str">
        <f t="shared" si="1"/>
        <v>平财预〔2021〕391号66.385万元</v>
      </c>
      <c r="Q15" s="17" t="str">
        <f t="shared" si="2"/>
        <v>市级衔接资金66.385万元</v>
      </c>
      <c r="R15" s="17" t="str">
        <f t="shared" si="3"/>
        <v>平财预〔2021〕391号66.385万元平财预〔2020〕836号11.715万元11.715万元</v>
      </c>
      <c r="S15" s="17" t="str">
        <f t="shared" si="4"/>
        <v>市级衔接资金66.385万元省级统筹11.715万元11.715万元</v>
      </c>
      <c r="T15" s="2" t="str">
        <f t="shared" si="5"/>
        <v>平财预〔2021〕391号66.385万元平财预〔2021〕391号66.385万元平财预〔2020〕836号11.715万元11.715万元</v>
      </c>
      <c r="U15" s="2" t="str">
        <f t="shared" si="6"/>
        <v>市级衔接资金66.385万元市级衔接资金66.385万元省级统筹11.715万元11.715万元</v>
      </c>
    </row>
    <row r="16" ht="64" customHeight="1" spans="1:21">
      <c r="A16" s="7">
        <v>10</v>
      </c>
      <c r="B16" s="12" t="s">
        <v>26</v>
      </c>
      <c r="C16" s="13" t="s">
        <v>115</v>
      </c>
      <c r="D16" s="9" t="s">
        <v>77</v>
      </c>
      <c r="E16" s="14" t="s">
        <v>116</v>
      </c>
      <c r="F16" s="15">
        <v>70.73</v>
      </c>
      <c r="G16" s="12" t="s">
        <v>110</v>
      </c>
      <c r="H16" s="15" t="s">
        <v>111</v>
      </c>
      <c r="I16" s="15" t="s">
        <v>112</v>
      </c>
      <c r="J16" s="15">
        <v>22.28</v>
      </c>
      <c r="K16" s="15" t="s">
        <v>117</v>
      </c>
      <c r="L16" s="15" t="s">
        <v>118</v>
      </c>
      <c r="M16" s="21"/>
      <c r="N16" s="22">
        <f t="shared" si="0"/>
        <v>48.45</v>
      </c>
      <c r="O16" s="22" t="s">
        <v>75</v>
      </c>
      <c r="P16" s="17" t="str">
        <f t="shared" si="1"/>
        <v>平财预〔2021〕391号48.45万元</v>
      </c>
      <c r="Q16" s="17" t="str">
        <f t="shared" si="2"/>
        <v>市级衔接资金48.45万元</v>
      </c>
      <c r="R16" s="17" t="str">
        <f t="shared" si="3"/>
        <v>平财预〔2021〕391号48.45万元平财预〔2020〕836号22.28万元22.28万元</v>
      </c>
      <c r="S16" s="17" t="str">
        <f t="shared" si="4"/>
        <v>市级衔接资金48.45万元省级统筹22.28万元22.28万元</v>
      </c>
      <c r="T16" s="2" t="str">
        <f t="shared" si="5"/>
        <v>平财预〔2021〕391号48.45万元平财预〔2021〕391号48.45万元平财预〔2020〕836号22.28万元22.28万元</v>
      </c>
      <c r="U16" s="2" t="str">
        <f t="shared" si="6"/>
        <v>市级衔接资金48.45万元市级衔接资金48.45万元省级统筹22.28万元22.28万元</v>
      </c>
    </row>
    <row r="17" ht="64" customHeight="1" spans="1:21">
      <c r="A17" s="7">
        <v>11</v>
      </c>
      <c r="B17" s="12" t="s">
        <v>27</v>
      </c>
      <c r="C17" s="13" t="s">
        <v>119</v>
      </c>
      <c r="D17" s="9" t="s">
        <v>77</v>
      </c>
      <c r="E17" s="14" t="s">
        <v>120</v>
      </c>
      <c r="F17" s="15">
        <v>170.48</v>
      </c>
      <c r="G17" s="12" t="s">
        <v>110</v>
      </c>
      <c r="H17" s="15" t="s">
        <v>111</v>
      </c>
      <c r="I17" s="15" t="s">
        <v>112</v>
      </c>
      <c r="J17" s="15">
        <v>17.048</v>
      </c>
      <c r="K17" s="15" t="s">
        <v>121</v>
      </c>
      <c r="L17" s="15" t="s">
        <v>122</v>
      </c>
      <c r="M17" s="21"/>
      <c r="N17" s="22">
        <f t="shared" si="0"/>
        <v>153.432</v>
      </c>
      <c r="O17" s="22" t="s">
        <v>75</v>
      </c>
      <c r="P17" s="17" t="str">
        <f t="shared" si="1"/>
        <v>平财预〔2021〕391号153.432万元</v>
      </c>
      <c r="Q17" s="17" t="str">
        <f t="shared" si="2"/>
        <v>市级衔接资金153.432万元</v>
      </c>
      <c r="R17" s="17" t="str">
        <f t="shared" si="3"/>
        <v>平财预〔2021〕391号153.432万元平财预〔2020〕836号17.048万元17.048万元</v>
      </c>
      <c r="S17" s="17" t="str">
        <f t="shared" si="4"/>
        <v>市级衔接资金153.432万元省级统筹17.048万元17.048万元</v>
      </c>
      <c r="T17" s="2" t="str">
        <f t="shared" si="5"/>
        <v>平财预〔2021〕391号153.432万元平财预〔2021〕391号153.432万元平财预〔2020〕836号17.048万元17.048万元</v>
      </c>
      <c r="U17" s="2" t="str">
        <f t="shared" si="6"/>
        <v>市级衔接资金153.432万元市级衔接资金153.432万元省级统筹17.048万元17.048万元</v>
      </c>
    </row>
    <row r="18" ht="64" customHeight="1" spans="1:21">
      <c r="A18" s="7">
        <v>12</v>
      </c>
      <c r="B18" s="12" t="s">
        <v>27</v>
      </c>
      <c r="C18" s="13" t="s">
        <v>123</v>
      </c>
      <c r="D18" s="9" t="s">
        <v>77</v>
      </c>
      <c r="E18" s="14" t="s">
        <v>120</v>
      </c>
      <c r="F18" s="15">
        <v>48.3</v>
      </c>
      <c r="G18" s="12" t="s">
        <v>110</v>
      </c>
      <c r="H18" s="15" t="s">
        <v>111</v>
      </c>
      <c r="I18" s="15" t="s">
        <v>112</v>
      </c>
      <c r="J18" s="15">
        <v>4.83</v>
      </c>
      <c r="K18" s="15" t="s">
        <v>124</v>
      </c>
      <c r="L18" s="15" t="s">
        <v>125</v>
      </c>
      <c r="M18" s="21"/>
      <c r="N18" s="22">
        <f t="shared" si="0"/>
        <v>43.47</v>
      </c>
      <c r="O18" s="22" t="s">
        <v>75</v>
      </c>
      <c r="P18" s="17" t="str">
        <f t="shared" si="1"/>
        <v>平财预〔2021〕391号43.47万元</v>
      </c>
      <c r="Q18" s="17" t="str">
        <f t="shared" si="2"/>
        <v>市级衔接资金43.47万元</v>
      </c>
      <c r="R18" s="17" t="str">
        <f t="shared" si="3"/>
        <v>平财预〔2021〕391号43.47万元平财预〔2020〕836号4.83万元4.83万元</v>
      </c>
      <c r="S18" s="17" t="str">
        <f t="shared" si="4"/>
        <v>市级衔接资金43.47万元省级统筹4.83万元4.83万元</v>
      </c>
      <c r="T18" s="2" t="str">
        <f t="shared" si="5"/>
        <v>平财预〔2021〕391号43.47万元平财预〔2021〕391号43.47万元平财预〔2020〕836号4.83万元4.83万元</v>
      </c>
      <c r="U18" s="2" t="str">
        <f t="shared" si="6"/>
        <v>市级衔接资金43.47万元市级衔接资金43.47万元省级统筹4.83万元4.83万元</v>
      </c>
    </row>
    <row r="19" ht="64" customHeight="1" spans="1:21">
      <c r="A19" s="7">
        <v>13</v>
      </c>
      <c r="B19" s="12" t="s">
        <v>27</v>
      </c>
      <c r="C19" s="13" t="s">
        <v>126</v>
      </c>
      <c r="D19" s="9" t="s">
        <v>68</v>
      </c>
      <c r="E19" s="14" t="s">
        <v>127</v>
      </c>
      <c r="F19" s="15">
        <v>145.66</v>
      </c>
      <c r="G19" s="12" t="s">
        <v>110</v>
      </c>
      <c r="H19" s="15" t="s">
        <v>111</v>
      </c>
      <c r="I19" s="15" t="s">
        <v>112</v>
      </c>
      <c r="J19" s="15">
        <v>14.566</v>
      </c>
      <c r="K19" s="15" t="s">
        <v>128</v>
      </c>
      <c r="L19" s="15" t="s">
        <v>129</v>
      </c>
      <c r="M19" s="21"/>
      <c r="N19" s="22">
        <f t="shared" si="0"/>
        <v>131.094</v>
      </c>
      <c r="O19" s="22" t="s">
        <v>75</v>
      </c>
      <c r="P19" s="17" t="str">
        <f t="shared" si="1"/>
        <v>平财预〔2021〕391号131.094万元</v>
      </c>
      <c r="Q19" s="17" t="str">
        <f t="shared" si="2"/>
        <v>市级衔接资金131.094万元</v>
      </c>
      <c r="R19" s="17" t="str">
        <f t="shared" si="3"/>
        <v>平财预〔2021〕391号131.094万元平财预〔2020〕836号14.566万元14.566万元</v>
      </c>
      <c r="S19" s="17" t="str">
        <f t="shared" si="4"/>
        <v>市级衔接资金131.094万元省级统筹14.566万元14.566万元</v>
      </c>
      <c r="T19" s="2" t="str">
        <f t="shared" si="5"/>
        <v>平财预〔2021〕391号131.094万元平财预〔2021〕391号131.094万元平财预〔2020〕836号14.566万元14.566万元</v>
      </c>
      <c r="U19" s="2" t="str">
        <f t="shared" si="6"/>
        <v>市级衔接资金131.094万元市级衔接资金131.094万元省级统筹14.566万元14.566万元</v>
      </c>
    </row>
    <row r="20" ht="64" customHeight="1" spans="1:21">
      <c r="A20" s="7">
        <v>14</v>
      </c>
      <c r="B20" s="12" t="s">
        <v>45</v>
      </c>
      <c r="C20" s="13" t="s">
        <v>130</v>
      </c>
      <c r="D20" s="9" t="s">
        <v>77</v>
      </c>
      <c r="E20" s="14" t="s">
        <v>131</v>
      </c>
      <c r="F20" s="15">
        <v>71.05</v>
      </c>
      <c r="G20" s="12" t="s">
        <v>110</v>
      </c>
      <c r="H20" s="15" t="s">
        <v>111</v>
      </c>
      <c r="I20" s="15" t="s">
        <v>112</v>
      </c>
      <c r="J20" s="15">
        <v>7.105</v>
      </c>
      <c r="K20" s="15" t="s">
        <v>132</v>
      </c>
      <c r="L20" s="15" t="s">
        <v>133</v>
      </c>
      <c r="M20" s="21"/>
      <c r="N20" s="22">
        <f t="shared" ref="N20:N31" si="7">F20-J20</f>
        <v>63.945</v>
      </c>
      <c r="O20" s="22" t="s">
        <v>75</v>
      </c>
      <c r="P20" s="17" t="str">
        <f t="shared" ref="P20:P30" si="8">H20&amp;N20&amp;O20</f>
        <v>平财预〔2021〕391号63.945万元</v>
      </c>
      <c r="Q20" s="17" t="str">
        <f t="shared" ref="Q20:Q30" si="9">I20&amp;N20&amp;O20</f>
        <v>市级衔接资金63.945万元</v>
      </c>
      <c r="R20" s="17" t="str">
        <f t="shared" ref="R20:R31" si="10">K20&amp;J20&amp;O20</f>
        <v>平财预〔2021〕391号63.945万元平财预〔2020〕836号7.105万元7.105万元</v>
      </c>
      <c r="S20" s="17" t="str">
        <f t="shared" ref="S20:S31" si="11">L20&amp;J20&amp;O20</f>
        <v>市级衔接资金63.945万元省级统筹7.105万元7.105万元</v>
      </c>
      <c r="T20" s="2" t="str">
        <f t="shared" ref="T20:T31" si="12">P20&amp;R20</f>
        <v>平财预〔2021〕391号63.945万元平财预〔2021〕391号63.945万元平财预〔2020〕836号7.105万元7.105万元</v>
      </c>
      <c r="U20" s="2" t="str">
        <f t="shared" ref="U20:U31" si="13">Q20&amp;S20</f>
        <v>市级衔接资金63.945万元市级衔接资金63.945万元省级统筹7.105万元7.105万元</v>
      </c>
    </row>
    <row r="21" ht="64" customHeight="1" spans="1:21">
      <c r="A21" s="7">
        <v>15</v>
      </c>
      <c r="B21" s="12" t="s">
        <v>45</v>
      </c>
      <c r="C21" s="13" t="s">
        <v>134</v>
      </c>
      <c r="D21" s="9" t="s">
        <v>77</v>
      </c>
      <c r="E21" s="14" t="s">
        <v>131</v>
      </c>
      <c r="F21" s="15">
        <v>49.64</v>
      </c>
      <c r="G21" s="12" t="s">
        <v>110</v>
      </c>
      <c r="H21" s="15" t="s">
        <v>111</v>
      </c>
      <c r="I21" s="15" t="s">
        <v>112</v>
      </c>
      <c r="J21" s="15">
        <v>4.964</v>
      </c>
      <c r="K21" s="15" t="s">
        <v>135</v>
      </c>
      <c r="L21" s="15" t="s">
        <v>136</v>
      </c>
      <c r="M21" s="21"/>
      <c r="N21" s="22">
        <f t="shared" si="7"/>
        <v>44.676</v>
      </c>
      <c r="O21" s="22" t="s">
        <v>75</v>
      </c>
      <c r="P21" s="17" t="str">
        <f t="shared" si="8"/>
        <v>平财预〔2021〕391号44.676万元</v>
      </c>
      <c r="Q21" s="17" t="str">
        <f t="shared" si="9"/>
        <v>市级衔接资金44.676万元</v>
      </c>
      <c r="R21" s="17" t="str">
        <f t="shared" si="10"/>
        <v>平财预〔2021〕391号44.676万元平财预〔2020〕836号4.964万元4.964万元</v>
      </c>
      <c r="S21" s="17" t="str">
        <f t="shared" si="11"/>
        <v>市级衔接资金44.676万元省级统筹4.964万元4.964万元</v>
      </c>
      <c r="T21" s="2" t="str">
        <f t="shared" si="12"/>
        <v>平财预〔2021〕391号44.676万元平财预〔2021〕391号44.676万元平财预〔2020〕836号4.964万元4.964万元</v>
      </c>
      <c r="U21" s="2" t="str">
        <f t="shared" si="13"/>
        <v>市级衔接资金44.676万元市级衔接资金44.676万元省级统筹4.964万元4.964万元</v>
      </c>
    </row>
    <row r="22" ht="64" customHeight="1" spans="1:21">
      <c r="A22" s="7">
        <v>16</v>
      </c>
      <c r="B22" s="12" t="s">
        <v>45</v>
      </c>
      <c r="C22" s="13" t="s">
        <v>137</v>
      </c>
      <c r="D22" s="9" t="s">
        <v>77</v>
      </c>
      <c r="E22" s="14" t="s">
        <v>138</v>
      </c>
      <c r="F22" s="15">
        <v>58.8</v>
      </c>
      <c r="G22" s="12" t="s">
        <v>110</v>
      </c>
      <c r="H22" s="15" t="s">
        <v>111</v>
      </c>
      <c r="I22" s="15" t="s">
        <v>112</v>
      </c>
      <c r="J22" s="15">
        <v>11.76</v>
      </c>
      <c r="K22" s="15" t="s">
        <v>139</v>
      </c>
      <c r="L22" s="15" t="s">
        <v>140</v>
      </c>
      <c r="M22" s="21"/>
      <c r="N22" s="22">
        <f t="shared" si="7"/>
        <v>47.04</v>
      </c>
      <c r="O22" s="22" t="s">
        <v>75</v>
      </c>
      <c r="P22" s="17" t="str">
        <f t="shared" si="8"/>
        <v>平财预〔2021〕391号47.04万元</v>
      </c>
      <c r="Q22" s="17" t="str">
        <f t="shared" si="9"/>
        <v>市级衔接资金47.04万元</v>
      </c>
      <c r="R22" s="17" t="str">
        <f t="shared" si="10"/>
        <v>平财预〔2021〕391号47.04万元平财预〔2020〕836号11.76万元11.76万元</v>
      </c>
      <c r="S22" s="17" t="str">
        <f t="shared" si="11"/>
        <v>市级衔接资金47.04万元省级统筹11.76万元11.76万元</v>
      </c>
      <c r="T22" s="2" t="str">
        <f t="shared" si="12"/>
        <v>平财预〔2021〕391号47.04万元平财预〔2021〕391号47.04万元平财预〔2020〕836号11.76万元11.76万元</v>
      </c>
      <c r="U22" s="2" t="str">
        <f t="shared" si="13"/>
        <v>市级衔接资金47.04万元市级衔接资金47.04万元省级统筹11.76万元11.76万元</v>
      </c>
    </row>
    <row r="23" ht="64" customHeight="1" spans="1:21">
      <c r="A23" s="7">
        <v>17</v>
      </c>
      <c r="B23" s="12" t="s">
        <v>45</v>
      </c>
      <c r="C23" s="13" t="s">
        <v>141</v>
      </c>
      <c r="D23" s="9" t="s">
        <v>77</v>
      </c>
      <c r="E23" s="14" t="s">
        <v>142</v>
      </c>
      <c r="F23" s="15">
        <v>263.38</v>
      </c>
      <c r="G23" s="12" t="s">
        <v>110</v>
      </c>
      <c r="H23" s="15" t="s">
        <v>111</v>
      </c>
      <c r="I23" s="15" t="s">
        <v>112</v>
      </c>
      <c r="J23" s="15">
        <v>52.676</v>
      </c>
      <c r="K23" s="15" t="s">
        <v>143</v>
      </c>
      <c r="L23" s="15" t="s">
        <v>144</v>
      </c>
      <c r="M23" s="21"/>
      <c r="N23" s="22">
        <f t="shared" si="7"/>
        <v>210.704</v>
      </c>
      <c r="O23" s="22" t="s">
        <v>75</v>
      </c>
      <c r="P23" s="17" t="str">
        <f t="shared" si="8"/>
        <v>平财预〔2021〕391号210.704万元</v>
      </c>
      <c r="Q23" s="17" t="str">
        <f t="shared" si="9"/>
        <v>市级衔接资金210.704万元</v>
      </c>
      <c r="R23" s="17" t="str">
        <f t="shared" si="10"/>
        <v>平财预〔2021〕391号210.704万元平财预〔2020〕836号52.676万元52.676万元</v>
      </c>
      <c r="S23" s="17" t="str">
        <f t="shared" si="11"/>
        <v>市级衔接资金210.704万元省级统筹52.676万元52.676万元</v>
      </c>
      <c r="T23" s="2" t="str">
        <f t="shared" si="12"/>
        <v>平财预〔2021〕391号210.704万元平财预〔2021〕391号210.704万元平财预〔2020〕836号52.676万元52.676万元</v>
      </c>
      <c r="U23" s="2" t="str">
        <f t="shared" si="13"/>
        <v>市级衔接资金210.704万元市级衔接资金210.704万元省级统筹52.676万元52.676万元</v>
      </c>
    </row>
    <row r="24" ht="64" customHeight="1" spans="1:21">
      <c r="A24" s="7">
        <v>18</v>
      </c>
      <c r="B24" s="12" t="s">
        <v>46</v>
      </c>
      <c r="C24" s="13" t="s">
        <v>145</v>
      </c>
      <c r="D24" s="9" t="s">
        <v>77</v>
      </c>
      <c r="E24" s="14" t="s">
        <v>105</v>
      </c>
      <c r="F24" s="15">
        <v>369.7</v>
      </c>
      <c r="G24" s="12" t="s">
        <v>110</v>
      </c>
      <c r="H24" s="15" t="s">
        <v>111</v>
      </c>
      <c r="I24" s="15" t="s">
        <v>112</v>
      </c>
      <c r="J24" s="15">
        <v>55.46</v>
      </c>
      <c r="K24" s="15" t="s">
        <v>146</v>
      </c>
      <c r="L24" s="15" t="s">
        <v>147</v>
      </c>
      <c r="M24" s="21"/>
      <c r="N24" s="22">
        <f t="shared" si="7"/>
        <v>314.24</v>
      </c>
      <c r="O24" s="22" t="s">
        <v>75</v>
      </c>
      <c r="P24" s="17" t="str">
        <f t="shared" si="8"/>
        <v>平财预〔2021〕391号314.24万元</v>
      </c>
      <c r="Q24" s="17" t="str">
        <f t="shared" si="9"/>
        <v>市级衔接资金314.24万元</v>
      </c>
      <c r="R24" s="17" t="str">
        <f t="shared" si="10"/>
        <v>平财预〔2021〕391号314.24万元平财预〔2020〕836号55.46万元55.46万元</v>
      </c>
      <c r="S24" s="17" t="str">
        <f t="shared" si="11"/>
        <v>市级衔接资金314.24万元省级统筹55.46万元55.46万元</v>
      </c>
      <c r="T24" s="2" t="str">
        <f t="shared" si="12"/>
        <v>平财预〔2021〕391号314.24万元平财预〔2021〕391号314.24万元平财预〔2020〕836号55.46万元55.46万元</v>
      </c>
      <c r="U24" s="2" t="str">
        <f t="shared" si="13"/>
        <v>市级衔接资金314.24万元市级衔接资金314.24万元省级统筹55.46万元55.46万元</v>
      </c>
    </row>
    <row r="25" ht="57" customHeight="1" spans="1:21">
      <c r="A25" s="7">
        <v>19</v>
      </c>
      <c r="B25" s="12" t="s">
        <v>46</v>
      </c>
      <c r="C25" s="13" t="s">
        <v>148</v>
      </c>
      <c r="D25" s="9" t="s">
        <v>77</v>
      </c>
      <c r="E25" s="14" t="s">
        <v>105</v>
      </c>
      <c r="F25" s="15">
        <v>336.888</v>
      </c>
      <c r="G25" s="12" t="s">
        <v>110</v>
      </c>
      <c r="H25" s="15" t="s">
        <v>111</v>
      </c>
      <c r="I25" s="15" t="s">
        <v>112</v>
      </c>
      <c r="J25" s="15">
        <v>50.658</v>
      </c>
      <c r="K25" s="15" t="s">
        <v>149</v>
      </c>
      <c r="L25" s="15" t="s">
        <v>150</v>
      </c>
      <c r="M25" s="21"/>
      <c r="N25" s="22">
        <f t="shared" si="7"/>
        <v>286.23</v>
      </c>
      <c r="O25" s="22" t="s">
        <v>75</v>
      </c>
      <c r="P25" s="17" t="str">
        <f t="shared" si="8"/>
        <v>平财预〔2021〕391号286.23万元</v>
      </c>
      <c r="Q25" s="17" t="str">
        <f t="shared" si="9"/>
        <v>市级衔接资金286.23万元</v>
      </c>
      <c r="R25" s="17" t="str">
        <f t="shared" si="10"/>
        <v>平财预〔2021〕391号286.23万元平财预〔2021〕473号50.658万元50.658万元</v>
      </c>
      <c r="S25" s="17" t="str">
        <f t="shared" si="11"/>
        <v>市级衔接资金286.23万元省级统筹50.658万元50.658万元</v>
      </c>
      <c r="T25" s="2" t="str">
        <f t="shared" si="12"/>
        <v>平财预〔2021〕391号286.23万元平财预〔2021〕391号286.23万元平财预〔2021〕473号50.658万元50.658万元</v>
      </c>
      <c r="U25" s="2" t="str">
        <f t="shared" si="13"/>
        <v>市级衔接资金286.23万元市级衔接资金286.23万元省级统筹50.658万元50.658万元</v>
      </c>
    </row>
    <row r="26" ht="57" customHeight="1" spans="1:21">
      <c r="A26" s="7">
        <v>20</v>
      </c>
      <c r="B26" s="12" t="s">
        <v>17</v>
      </c>
      <c r="C26" s="13" t="s">
        <v>151</v>
      </c>
      <c r="D26" s="9" t="s">
        <v>77</v>
      </c>
      <c r="E26" s="14" t="s">
        <v>152</v>
      </c>
      <c r="F26" s="15">
        <v>71</v>
      </c>
      <c r="G26" s="12" t="s">
        <v>110</v>
      </c>
      <c r="H26" s="15" t="s">
        <v>111</v>
      </c>
      <c r="I26" s="15" t="s">
        <v>112</v>
      </c>
      <c r="J26" s="15">
        <v>6.035</v>
      </c>
      <c r="K26" s="15" t="s">
        <v>153</v>
      </c>
      <c r="L26" s="15" t="s">
        <v>154</v>
      </c>
      <c r="M26" s="21"/>
      <c r="N26" s="22">
        <f t="shared" si="7"/>
        <v>64.965</v>
      </c>
      <c r="O26" s="22" t="s">
        <v>75</v>
      </c>
      <c r="P26" s="17" t="str">
        <f t="shared" si="8"/>
        <v>平财预〔2021〕391号64.965万元</v>
      </c>
      <c r="Q26" s="17" t="str">
        <f t="shared" si="9"/>
        <v>市级衔接资金64.965万元</v>
      </c>
      <c r="R26" s="17" t="str">
        <f t="shared" si="10"/>
        <v>平财预〔2021〕391号64.965万元平财预〔2021〕473号6.035万元6.035万元</v>
      </c>
      <c r="S26" s="17" t="str">
        <f t="shared" si="11"/>
        <v>市级衔接资金64.965万元省级统筹6.035万元6.035万元</v>
      </c>
      <c r="T26" s="2" t="str">
        <f t="shared" si="12"/>
        <v>平财预〔2021〕391号64.965万元平财预〔2021〕391号64.965万元平财预〔2021〕473号6.035万元6.035万元</v>
      </c>
      <c r="U26" s="2" t="str">
        <f t="shared" si="13"/>
        <v>市级衔接资金64.965万元市级衔接资金64.965万元省级统筹6.035万元6.035万元</v>
      </c>
    </row>
    <row r="27" ht="57" customHeight="1" spans="1:21">
      <c r="A27" s="7">
        <v>21</v>
      </c>
      <c r="B27" s="12" t="s">
        <v>16</v>
      </c>
      <c r="C27" s="13" t="s">
        <v>155</v>
      </c>
      <c r="D27" s="9" t="s">
        <v>77</v>
      </c>
      <c r="E27" s="14" t="s">
        <v>156</v>
      </c>
      <c r="F27" s="15">
        <v>121</v>
      </c>
      <c r="G27" s="12" t="s">
        <v>157</v>
      </c>
      <c r="H27" s="15" t="s">
        <v>158</v>
      </c>
      <c r="I27" s="15" t="s">
        <v>112</v>
      </c>
      <c r="J27" s="15">
        <v>10.0902</v>
      </c>
      <c r="K27" s="15" t="s">
        <v>159</v>
      </c>
      <c r="L27" s="15" t="s">
        <v>160</v>
      </c>
      <c r="M27" s="21"/>
      <c r="N27" s="22">
        <f t="shared" si="7"/>
        <v>110.9098</v>
      </c>
      <c r="O27" s="22" t="s">
        <v>75</v>
      </c>
      <c r="P27" s="17" t="str">
        <f t="shared" si="8"/>
        <v>平财预（2021）486号110.9098万元</v>
      </c>
      <c r="Q27" s="17" t="str">
        <f t="shared" si="9"/>
        <v>市级衔接资金110.9098万元</v>
      </c>
      <c r="R27" s="17" t="str">
        <f t="shared" si="10"/>
        <v>平财预（2021）486号110.9098万元平财预〔2021〕473号10.0902万元10.0902万元</v>
      </c>
      <c r="S27" s="17" t="str">
        <f t="shared" si="11"/>
        <v>市级衔接资金110.9098万元省级统筹10.0902万元10.0902万元</v>
      </c>
      <c r="T27" s="2" t="str">
        <f t="shared" si="12"/>
        <v>平财预（2021）486号110.9098万元平财预（2021）486号110.9098万元平财预〔2021〕473号10.0902万元10.0902万元</v>
      </c>
      <c r="U27" s="2" t="str">
        <f t="shared" si="13"/>
        <v>市级衔接资金110.9098万元市级衔接资金110.9098万元省级统筹10.0902万元10.0902万元</v>
      </c>
    </row>
    <row r="28" ht="57" customHeight="1" spans="1:21">
      <c r="A28" s="7">
        <v>22</v>
      </c>
      <c r="B28" s="12" t="s">
        <v>17</v>
      </c>
      <c r="C28" s="13" t="s">
        <v>161</v>
      </c>
      <c r="D28" s="9" t="s">
        <v>77</v>
      </c>
      <c r="E28" s="14" t="s">
        <v>162</v>
      </c>
      <c r="F28" s="15">
        <v>78.83</v>
      </c>
      <c r="G28" s="12" t="s">
        <v>157</v>
      </c>
      <c r="H28" s="15" t="s">
        <v>158</v>
      </c>
      <c r="I28" s="15" t="s">
        <v>112</v>
      </c>
      <c r="J28" s="15">
        <v>6.7006</v>
      </c>
      <c r="K28" s="15" t="s">
        <v>163</v>
      </c>
      <c r="L28" s="15" t="s">
        <v>164</v>
      </c>
      <c r="M28" s="21"/>
      <c r="N28" s="22">
        <f t="shared" si="7"/>
        <v>72.1294</v>
      </c>
      <c r="O28" s="22" t="s">
        <v>75</v>
      </c>
      <c r="P28" s="17" t="str">
        <f t="shared" si="8"/>
        <v>平财预（2021）486号72.1294万元</v>
      </c>
      <c r="Q28" s="17" t="str">
        <f t="shared" si="9"/>
        <v>市级衔接资金72.1294万元</v>
      </c>
      <c r="R28" s="17" t="str">
        <f t="shared" si="10"/>
        <v>平财预（2021）486号72.1294万元平财预〔2021〕473号6.7006万元6.7006万元</v>
      </c>
      <c r="S28" s="17" t="str">
        <f t="shared" si="11"/>
        <v>市级衔接资金72.1294万元省级统筹6.7006万元6.7006万元</v>
      </c>
      <c r="T28" s="2" t="str">
        <f t="shared" si="12"/>
        <v>平财预（2021）486号72.1294万元平财预（2021）486号72.1294万元平财预〔2021〕473号6.7006万元6.7006万元</v>
      </c>
      <c r="U28" s="2" t="str">
        <f t="shared" si="13"/>
        <v>市级衔接资金72.1294万元市级衔接资金72.1294万元省级统筹6.7006万元6.7006万元</v>
      </c>
    </row>
    <row r="29" ht="57" customHeight="1" spans="1:21">
      <c r="A29" s="7">
        <v>23</v>
      </c>
      <c r="B29" s="12" t="s">
        <v>17</v>
      </c>
      <c r="C29" s="13" t="s">
        <v>165</v>
      </c>
      <c r="D29" s="9" t="s">
        <v>68</v>
      </c>
      <c r="E29" s="14" t="s">
        <v>166</v>
      </c>
      <c r="F29" s="15">
        <v>59</v>
      </c>
      <c r="G29" s="12" t="s">
        <v>157</v>
      </c>
      <c r="H29" s="15" t="s">
        <v>158</v>
      </c>
      <c r="I29" s="15" t="s">
        <v>112</v>
      </c>
      <c r="J29" s="15">
        <v>5.9</v>
      </c>
      <c r="K29" s="15" t="s">
        <v>167</v>
      </c>
      <c r="L29" s="15" t="s">
        <v>168</v>
      </c>
      <c r="M29" s="21"/>
      <c r="N29" s="22">
        <f t="shared" si="7"/>
        <v>53.1</v>
      </c>
      <c r="O29" s="22" t="s">
        <v>75</v>
      </c>
      <c r="P29" s="17" t="str">
        <f t="shared" si="8"/>
        <v>平财预（2021）486号53.1万元</v>
      </c>
      <c r="Q29" s="17" t="str">
        <f t="shared" si="9"/>
        <v>市级衔接资金53.1万元</v>
      </c>
      <c r="R29" s="17" t="str">
        <f t="shared" si="10"/>
        <v>平财预（2021）486号53.1万元平财预〔2021〕473号5.9万元5.9万元</v>
      </c>
      <c r="S29" s="17" t="str">
        <f t="shared" si="11"/>
        <v>市级衔接资金53.1万元省级统筹5.9万元5.9万元</v>
      </c>
      <c r="T29" s="2" t="str">
        <f t="shared" si="12"/>
        <v>平财预（2021）486号53.1万元平财预（2021）486号53.1万元平财预〔2021〕473号5.9万元5.9万元</v>
      </c>
      <c r="U29" s="2" t="str">
        <f t="shared" si="13"/>
        <v>市级衔接资金53.1万元市级衔接资金53.1万元省级统筹5.9万元5.9万元</v>
      </c>
    </row>
    <row r="30" ht="57" customHeight="1" spans="1:21">
      <c r="A30" s="7">
        <v>24</v>
      </c>
      <c r="B30" s="12" t="s">
        <v>26</v>
      </c>
      <c r="C30" s="13" t="s">
        <v>169</v>
      </c>
      <c r="D30" s="9" t="s">
        <v>68</v>
      </c>
      <c r="E30" s="14" t="s">
        <v>170</v>
      </c>
      <c r="F30" s="15">
        <v>371.7488</v>
      </c>
      <c r="G30" s="12" t="s">
        <v>157</v>
      </c>
      <c r="H30" s="15" t="s">
        <v>158</v>
      </c>
      <c r="I30" s="15" t="s">
        <v>112</v>
      </c>
      <c r="J30" s="15">
        <v>37.5488</v>
      </c>
      <c r="K30" s="15" t="s">
        <v>171</v>
      </c>
      <c r="L30" s="15" t="s">
        <v>172</v>
      </c>
      <c r="M30" s="21"/>
      <c r="N30" s="22">
        <f t="shared" si="7"/>
        <v>334.2</v>
      </c>
      <c r="O30" s="22" t="s">
        <v>75</v>
      </c>
      <c r="P30" s="17" t="str">
        <f t="shared" si="8"/>
        <v>平财预（2021）486号334.2万元</v>
      </c>
      <c r="Q30" s="17" t="str">
        <f t="shared" si="9"/>
        <v>市级衔接资金334.2万元</v>
      </c>
      <c r="R30" s="17" t="str">
        <f t="shared" si="10"/>
        <v>平财预（2021）486号334.2万元平财预〔2021〕473号37.5488万元37.5488万元</v>
      </c>
      <c r="S30" s="17" t="str">
        <f t="shared" si="11"/>
        <v>市级衔接资金334.2万元省级统筹37.5488万元37.5488万元</v>
      </c>
      <c r="T30" s="2" t="str">
        <f t="shared" si="12"/>
        <v>平财预（2021）486号334.2万元平财预（2021）486号334.2万元平财预〔2021〕473号37.5488万元37.5488万元</v>
      </c>
      <c r="U30" s="2" t="str">
        <f t="shared" si="13"/>
        <v>市级衔接资金334.2万元市级衔接资金334.2万元省级统筹37.5488万元37.5488万元</v>
      </c>
    </row>
    <row r="31" ht="95" customHeight="1" spans="1:21">
      <c r="A31" s="7">
        <v>25</v>
      </c>
      <c r="B31" s="12" t="s">
        <v>20</v>
      </c>
      <c r="C31" s="13" t="s">
        <v>173</v>
      </c>
      <c r="D31" s="9" t="s">
        <v>77</v>
      </c>
      <c r="E31" s="15" t="s">
        <v>174</v>
      </c>
      <c r="F31" s="13">
        <v>85.78</v>
      </c>
      <c r="G31" s="12" t="s">
        <v>175</v>
      </c>
      <c r="H31" s="15" t="s">
        <v>176</v>
      </c>
      <c r="I31" s="12" t="s">
        <v>177</v>
      </c>
      <c r="J31" s="12">
        <v>2.026873</v>
      </c>
      <c r="K31" s="12" t="s">
        <v>178</v>
      </c>
      <c r="L31" s="12" t="s">
        <v>179</v>
      </c>
      <c r="M31" s="21"/>
      <c r="N31" s="22">
        <f t="shared" si="7"/>
        <v>83.753127</v>
      </c>
      <c r="O31" s="22"/>
      <c r="P31" s="17" t="s">
        <v>180</v>
      </c>
      <c r="Q31" s="17"/>
      <c r="R31" s="17" t="str">
        <f t="shared" si="10"/>
        <v>鲁财预字〔2021〕201号77.202万元
平财预〔2021〕473号2.026873万元
平财预〔2020〕819号6.551127万元2.026873</v>
      </c>
      <c r="S31" s="17" t="str">
        <f t="shared" si="11"/>
        <v>县级衔接资金79.228873万元
省级统筹2.026873万元
中央统筹6.551127万元2.026873</v>
      </c>
      <c r="T31" s="2" t="str">
        <f t="shared" si="12"/>
        <v>鲁财预字〔2021〕201号77.202万元
平财预〔2020〕819号6.551127万元鲁财预字〔2021〕201号77.202万元
平财预〔2021〕473号2.026873万元
平财预〔2020〕819号6.551127万元2.026873</v>
      </c>
      <c r="U31" s="2" t="str">
        <f t="shared" si="13"/>
        <v>县级衔接资金79.228873万元
省级统筹2.026873万元
中央统筹6.551127万元2.026873</v>
      </c>
    </row>
    <row r="32" ht="64" customHeight="1" spans="1:21">
      <c r="A32" s="7">
        <v>26</v>
      </c>
      <c r="B32" s="12" t="s">
        <v>45</v>
      </c>
      <c r="C32" s="13" t="s">
        <v>181</v>
      </c>
      <c r="D32" s="9" t="s">
        <v>77</v>
      </c>
      <c r="E32" s="15" t="s">
        <v>131</v>
      </c>
      <c r="F32" s="13">
        <v>213.92</v>
      </c>
      <c r="G32" s="12" t="s">
        <v>175</v>
      </c>
      <c r="H32" s="15" t="s">
        <v>182</v>
      </c>
      <c r="I32" s="12" t="s">
        <v>183</v>
      </c>
      <c r="J32" s="12">
        <v>21.392</v>
      </c>
      <c r="K32" s="12" t="s">
        <v>184</v>
      </c>
      <c r="L32" s="12" t="s">
        <v>185</v>
      </c>
      <c r="M32" s="21"/>
      <c r="N32" s="22">
        <f t="shared" ref="N32:N48" si="14">F32-J32</f>
        <v>192.528</v>
      </c>
      <c r="O32" s="22" t="s">
        <v>75</v>
      </c>
      <c r="P32" s="17" t="str">
        <f t="shared" ref="P32:P48" si="15">H32&amp;N32&amp;O32</f>
        <v>鲁财预字〔2021〕201号192.528万元</v>
      </c>
      <c r="Q32" s="17" t="str">
        <f t="shared" ref="Q32:Q48" si="16">I32&amp;N32&amp;O32</f>
        <v>县级衔接资金192.528万元</v>
      </c>
      <c r="R32" s="17" t="str">
        <f t="shared" ref="R32:R48" si="17">K32&amp;J32&amp;O32</f>
        <v>鲁财预字〔2021〕201号192.528万元平财预〔2021〕473号21.392万元21.392万元</v>
      </c>
      <c r="S32" s="17" t="str">
        <f t="shared" ref="S32:S48" si="18">L32&amp;J32&amp;O32</f>
        <v>县级衔接资金192.528万元省级统筹21.392万元21.392万元</v>
      </c>
      <c r="T32" s="2" t="str">
        <f t="shared" ref="T32:T48" si="19">P32&amp;R32</f>
        <v>鲁财预字〔2021〕201号192.528万元鲁财预字〔2021〕201号192.528万元平财预〔2021〕473号21.392万元21.392万元</v>
      </c>
      <c r="U32" s="2" t="str">
        <f t="shared" ref="U32:U48" si="20">Q32&amp;S32</f>
        <v>县级衔接资金192.528万元县级衔接资金192.528万元省级统筹21.392万元21.392万元</v>
      </c>
    </row>
    <row r="33" ht="64" customHeight="1" spans="1:21">
      <c r="A33" s="7">
        <v>27</v>
      </c>
      <c r="B33" s="12" t="s">
        <v>22</v>
      </c>
      <c r="C33" s="13" t="s">
        <v>186</v>
      </c>
      <c r="D33" s="9" t="s">
        <v>77</v>
      </c>
      <c r="E33" s="15" t="s">
        <v>187</v>
      </c>
      <c r="F33" s="13">
        <v>250.88</v>
      </c>
      <c r="G33" s="12" t="s">
        <v>175</v>
      </c>
      <c r="H33" s="15" t="s">
        <v>188</v>
      </c>
      <c r="I33" s="12" t="s">
        <v>72</v>
      </c>
      <c r="J33" s="12">
        <v>75.264</v>
      </c>
      <c r="K33" s="12" t="s">
        <v>189</v>
      </c>
      <c r="L33" s="12" t="s">
        <v>190</v>
      </c>
      <c r="M33" s="21"/>
      <c r="N33" s="22">
        <f t="shared" si="14"/>
        <v>175.616</v>
      </c>
      <c r="O33" s="22" t="s">
        <v>75</v>
      </c>
      <c r="P33" s="17" t="str">
        <f t="shared" si="15"/>
        <v>平财预〔2021〕185号175.616万元</v>
      </c>
      <c r="Q33" s="17" t="str">
        <f t="shared" si="16"/>
        <v>中央衔接资金175.616万元</v>
      </c>
      <c r="R33" s="17" t="str">
        <f t="shared" si="17"/>
        <v>平财预〔2021〕185号175.616万元平财预〔2021〕473号75.264万元75.264万元</v>
      </c>
      <c r="S33" s="17" t="str">
        <f t="shared" si="18"/>
        <v>中央衔接资金175.616万元省级统筹75.264万元75.264万元</v>
      </c>
      <c r="T33" s="2" t="str">
        <f t="shared" si="19"/>
        <v>平财预〔2021〕185号175.616万元平财预〔2021〕185号175.616万元平财预〔2021〕473号75.264万元75.264万元</v>
      </c>
      <c r="U33" s="2" t="str">
        <f t="shared" si="20"/>
        <v>中央衔接资金175.616万元中央衔接资金175.616万元省级统筹75.264万元75.264万元</v>
      </c>
    </row>
    <row r="34" ht="64" customHeight="1" spans="1:21">
      <c r="A34" s="7">
        <v>28</v>
      </c>
      <c r="B34" s="12" t="s">
        <v>14</v>
      </c>
      <c r="C34" s="13" t="s">
        <v>191</v>
      </c>
      <c r="D34" s="9" t="s">
        <v>77</v>
      </c>
      <c r="E34" s="15" t="s">
        <v>192</v>
      </c>
      <c r="F34" s="13">
        <v>82.808</v>
      </c>
      <c r="G34" s="12" t="s">
        <v>193</v>
      </c>
      <c r="H34" s="15" t="s">
        <v>194</v>
      </c>
      <c r="I34" s="12" t="s">
        <v>195</v>
      </c>
      <c r="J34" s="12">
        <v>12.5047</v>
      </c>
      <c r="K34" s="12" t="s">
        <v>196</v>
      </c>
      <c r="L34" s="12" t="s">
        <v>197</v>
      </c>
      <c r="M34" s="21"/>
      <c r="N34" s="22">
        <f t="shared" si="14"/>
        <v>70.3033</v>
      </c>
      <c r="O34" s="22" t="s">
        <v>75</v>
      </c>
      <c r="P34" s="17" t="str">
        <f t="shared" si="15"/>
        <v>平财预〔2021〕191号70.3033万元</v>
      </c>
      <c r="Q34" s="17" t="str">
        <f t="shared" si="16"/>
        <v>省级衔接资金70.3033万元</v>
      </c>
      <c r="R34" s="17" t="str">
        <f t="shared" si="17"/>
        <v>平财预〔2021〕191号70.3033万元平财预〔2021〕473号12.5047万元12.5047万元</v>
      </c>
      <c r="S34" s="17" t="str">
        <f t="shared" si="18"/>
        <v>省级衔接资金70.3033万元省级统筹12.5047万元12.5047万元</v>
      </c>
      <c r="T34" s="2" t="str">
        <f t="shared" si="19"/>
        <v>平财预〔2021〕191号70.3033万元平财预〔2021〕191号70.3033万元平财预〔2021〕473号12.5047万元12.5047万元</v>
      </c>
      <c r="U34" s="2" t="str">
        <f t="shared" si="20"/>
        <v>省级衔接资金70.3033万元省级衔接资金70.3033万元省级统筹12.5047万元12.5047万元</v>
      </c>
    </row>
    <row r="35" ht="64" customHeight="1" spans="1:21">
      <c r="A35" s="7">
        <v>29</v>
      </c>
      <c r="B35" s="12" t="s">
        <v>14</v>
      </c>
      <c r="C35" s="13" t="s">
        <v>198</v>
      </c>
      <c r="D35" s="9" t="s">
        <v>77</v>
      </c>
      <c r="E35" s="15" t="s">
        <v>199</v>
      </c>
      <c r="F35" s="13">
        <v>124.2264</v>
      </c>
      <c r="G35" s="12" t="s">
        <v>193</v>
      </c>
      <c r="H35" s="15" t="s">
        <v>194</v>
      </c>
      <c r="I35" s="12" t="s">
        <v>195</v>
      </c>
      <c r="J35" s="12">
        <v>18.7301</v>
      </c>
      <c r="K35" s="12" t="s">
        <v>200</v>
      </c>
      <c r="L35" s="12" t="s">
        <v>201</v>
      </c>
      <c r="M35" s="21"/>
      <c r="N35" s="22">
        <f t="shared" si="14"/>
        <v>105.4963</v>
      </c>
      <c r="O35" s="22" t="s">
        <v>75</v>
      </c>
      <c r="P35" s="17" t="str">
        <f t="shared" si="15"/>
        <v>平财预〔2021〕191号105.4963万元</v>
      </c>
      <c r="Q35" s="17" t="str">
        <f t="shared" si="16"/>
        <v>省级衔接资金105.4963万元</v>
      </c>
      <c r="R35" s="17" t="str">
        <f t="shared" si="17"/>
        <v>平财预〔2021〕191号105.4963万元平财预〔2021〕473号18.7301万元18.7301万元</v>
      </c>
      <c r="S35" s="17" t="str">
        <f t="shared" si="18"/>
        <v>省级衔接资金105.4963万元省级统筹18.7301万元18.7301万元</v>
      </c>
      <c r="T35" s="2" t="str">
        <f t="shared" si="19"/>
        <v>平财预〔2021〕191号105.4963万元平财预〔2021〕191号105.4963万元平财预〔2021〕473号18.7301万元18.7301万元</v>
      </c>
      <c r="U35" s="2" t="str">
        <f t="shared" si="20"/>
        <v>省级衔接资金105.4963万元省级衔接资金105.4963万元省级统筹18.7301万元18.7301万元</v>
      </c>
    </row>
    <row r="36" ht="64" customHeight="1" spans="1:21">
      <c r="A36" s="7">
        <v>30</v>
      </c>
      <c r="B36" s="12" t="s">
        <v>14</v>
      </c>
      <c r="C36" s="13" t="s">
        <v>202</v>
      </c>
      <c r="D36" s="9" t="s">
        <v>77</v>
      </c>
      <c r="E36" s="15" t="s">
        <v>203</v>
      </c>
      <c r="F36" s="13">
        <v>91.6963</v>
      </c>
      <c r="G36" s="12" t="s">
        <v>193</v>
      </c>
      <c r="H36" s="15" t="s">
        <v>194</v>
      </c>
      <c r="I36" s="12" t="s">
        <v>195</v>
      </c>
      <c r="J36" s="12">
        <v>13.9263</v>
      </c>
      <c r="K36" s="12" t="s">
        <v>204</v>
      </c>
      <c r="L36" s="12" t="s">
        <v>205</v>
      </c>
      <c r="M36" s="21"/>
      <c r="N36" s="22">
        <f t="shared" si="14"/>
        <v>77.77</v>
      </c>
      <c r="O36" s="22" t="s">
        <v>75</v>
      </c>
      <c r="P36" s="17" t="str">
        <f t="shared" si="15"/>
        <v>平财预〔2021〕191号77.77万元</v>
      </c>
      <c r="Q36" s="17" t="str">
        <f t="shared" si="16"/>
        <v>省级衔接资金77.77万元</v>
      </c>
      <c r="R36" s="17" t="str">
        <f t="shared" si="17"/>
        <v>平财预〔2021〕191号77.77万元平财预〔2021〕473号13.9263万元13.9263万元</v>
      </c>
      <c r="S36" s="17" t="str">
        <f t="shared" si="18"/>
        <v>省级衔接资金77.77万元省级统筹13.9263万元13.9263万元</v>
      </c>
      <c r="T36" s="2" t="str">
        <f t="shared" si="19"/>
        <v>平财预〔2021〕191号77.77万元平财预〔2021〕191号77.77万元平财预〔2021〕473号13.9263万元13.9263万元</v>
      </c>
      <c r="U36" s="2" t="str">
        <f t="shared" si="20"/>
        <v>省级衔接资金77.77万元省级衔接资金77.77万元省级统筹13.9263万元13.9263万元</v>
      </c>
    </row>
    <row r="37" ht="64" customHeight="1" spans="1:21">
      <c r="A37" s="7">
        <v>31</v>
      </c>
      <c r="B37" s="12" t="s">
        <v>14</v>
      </c>
      <c r="C37" s="13" t="s">
        <v>206</v>
      </c>
      <c r="D37" s="9" t="s">
        <v>77</v>
      </c>
      <c r="E37" s="15" t="s">
        <v>207</v>
      </c>
      <c r="F37" s="13">
        <v>71.9077</v>
      </c>
      <c r="G37" s="12" t="s">
        <v>193</v>
      </c>
      <c r="H37" s="15" t="s">
        <v>194</v>
      </c>
      <c r="I37" s="12" t="s">
        <v>195</v>
      </c>
      <c r="J37" s="12">
        <v>10.9677</v>
      </c>
      <c r="K37" s="12" t="s">
        <v>208</v>
      </c>
      <c r="L37" s="12" t="s">
        <v>209</v>
      </c>
      <c r="M37" s="21"/>
      <c r="N37" s="22">
        <f t="shared" si="14"/>
        <v>60.94</v>
      </c>
      <c r="O37" s="22" t="s">
        <v>75</v>
      </c>
      <c r="P37" s="17" t="str">
        <f t="shared" si="15"/>
        <v>平财预〔2021〕191号60.94万元</v>
      </c>
      <c r="Q37" s="17" t="str">
        <f t="shared" si="16"/>
        <v>省级衔接资金60.94万元</v>
      </c>
      <c r="R37" s="17" t="str">
        <f t="shared" si="17"/>
        <v>平财预〔2021〕191号60.94万元平财预〔2021〕473号10.9677万元10.9677万元</v>
      </c>
      <c r="S37" s="17" t="str">
        <f t="shared" si="18"/>
        <v>省级衔接资金60.94万元省级统筹10.9677万元10.9677万元</v>
      </c>
      <c r="T37" s="2" t="str">
        <f t="shared" si="19"/>
        <v>平财预〔2021〕191号60.94万元平财预〔2021〕191号60.94万元平财预〔2021〕473号10.9677万元10.9677万元</v>
      </c>
      <c r="U37" s="2" t="str">
        <f t="shared" si="20"/>
        <v>省级衔接资金60.94万元省级衔接资金60.94万元省级统筹10.9677万元10.9677万元</v>
      </c>
    </row>
    <row r="38" ht="53" customHeight="1" spans="1:21">
      <c r="A38" s="7">
        <v>32</v>
      </c>
      <c r="B38" s="12" t="s">
        <v>22</v>
      </c>
      <c r="C38" s="13" t="s">
        <v>210</v>
      </c>
      <c r="D38" s="9" t="s">
        <v>77</v>
      </c>
      <c r="E38" s="15" t="s">
        <v>211</v>
      </c>
      <c r="F38" s="13">
        <v>323.67</v>
      </c>
      <c r="G38" s="12" t="s">
        <v>193</v>
      </c>
      <c r="H38" s="15" t="s">
        <v>194</v>
      </c>
      <c r="I38" s="12" t="s">
        <v>195</v>
      </c>
      <c r="J38" s="12">
        <v>97.101</v>
      </c>
      <c r="K38" s="12" t="s">
        <v>212</v>
      </c>
      <c r="L38" s="12" t="s">
        <v>213</v>
      </c>
      <c r="M38" s="21"/>
      <c r="N38" s="22">
        <f t="shared" si="14"/>
        <v>226.569</v>
      </c>
      <c r="O38" s="22" t="s">
        <v>75</v>
      </c>
      <c r="P38" s="17" t="str">
        <f t="shared" si="15"/>
        <v>平财预〔2021〕191号226.569万元</v>
      </c>
      <c r="Q38" s="17" t="str">
        <f t="shared" si="16"/>
        <v>省级衔接资金226.569万元</v>
      </c>
      <c r="R38" s="17" t="str">
        <f t="shared" si="17"/>
        <v>平财预〔2021〕191号226.569万元平财预〔2021〕271号97.101万元97.101万元</v>
      </c>
      <c r="S38" s="17" t="str">
        <f t="shared" si="18"/>
        <v>省级衔接资金226.569万元省级统筹97.101万元97.101万元</v>
      </c>
      <c r="T38" s="2" t="str">
        <f t="shared" si="19"/>
        <v>平财预〔2021〕191号226.569万元平财预〔2021〕191号226.569万元平财预〔2021〕271号97.101万元97.101万元</v>
      </c>
      <c r="U38" s="2" t="str">
        <f t="shared" si="20"/>
        <v>省级衔接资金226.569万元省级衔接资金226.569万元省级统筹97.101万元97.101万元</v>
      </c>
    </row>
    <row r="39" ht="53" customHeight="1" spans="1:21">
      <c r="A39" s="7">
        <v>33</v>
      </c>
      <c r="B39" s="12" t="s">
        <v>22</v>
      </c>
      <c r="C39" s="13" t="s">
        <v>214</v>
      </c>
      <c r="D39" s="9" t="s">
        <v>77</v>
      </c>
      <c r="E39" s="15" t="s">
        <v>211</v>
      </c>
      <c r="F39" s="13">
        <v>107</v>
      </c>
      <c r="G39" s="12" t="s">
        <v>193</v>
      </c>
      <c r="H39" s="15" t="s">
        <v>194</v>
      </c>
      <c r="I39" s="12" t="s">
        <v>195</v>
      </c>
      <c r="J39" s="12">
        <v>32.1</v>
      </c>
      <c r="K39" s="12" t="s">
        <v>215</v>
      </c>
      <c r="L39" s="12" t="s">
        <v>216</v>
      </c>
      <c r="M39" s="21"/>
      <c r="N39" s="22">
        <f t="shared" si="14"/>
        <v>74.9</v>
      </c>
      <c r="O39" s="22" t="s">
        <v>75</v>
      </c>
      <c r="P39" s="17" t="str">
        <f t="shared" si="15"/>
        <v>平财预〔2021〕191号74.9万元</v>
      </c>
      <c r="Q39" s="17" t="str">
        <f t="shared" si="16"/>
        <v>省级衔接资金74.9万元</v>
      </c>
      <c r="R39" s="17" t="str">
        <f t="shared" si="17"/>
        <v>平财预〔2021〕191号74.9万元平财预〔2021〕271号32.1万元32.1万元</v>
      </c>
      <c r="S39" s="17" t="str">
        <f t="shared" si="18"/>
        <v>省级衔接资金74.9万元省级统筹32.1万元32.1万元</v>
      </c>
      <c r="T39" s="2" t="str">
        <f t="shared" si="19"/>
        <v>平财预〔2021〕191号74.9万元平财预〔2021〕191号74.9万元平财预〔2021〕271号32.1万元32.1万元</v>
      </c>
      <c r="U39" s="2" t="str">
        <f t="shared" si="20"/>
        <v>省级衔接资金74.9万元省级衔接资金74.9万元省级统筹32.1万元32.1万元</v>
      </c>
    </row>
    <row r="40" ht="53" customHeight="1" spans="1:21">
      <c r="A40" s="7">
        <v>34</v>
      </c>
      <c r="B40" s="12" t="s">
        <v>27</v>
      </c>
      <c r="C40" s="13" t="s">
        <v>217</v>
      </c>
      <c r="D40" s="9" t="s">
        <v>77</v>
      </c>
      <c r="E40" s="15" t="s">
        <v>100</v>
      </c>
      <c r="F40" s="13">
        <v>185.53</v>
      </c>
      <c r="G40" s="12" t="s">
        <v>193</v>
      </c>
      <c r="H40" s="15" t="s">
        <v>194</v>
      </c>
      <c r="I40" s="12" t="s">
        <v>195</v>
      </c>
      <c r="J40" s="12">
        <v>18.553</v>
      </c>
      <c r="K40" s="12" t="s">
        <v>218</v>
      </c>
      <c r="L40" s="12" t="s">
        <v>219</v>
      </c>
      <c r="M40" s="21"/>
      <c r="N40" s="22">
        <f t="shared" si="14"/>
        <v>166.977</v>
      </c>
      <c r="O40" s="22" t="s">
        <v>75</v>
      </c>
      <c r="P40" s="17" t="str">
        <f t="shared" si="15"/>
        <v>平财预〔2021〕191号166.977万元</v>
      </c>
      <c r="Q40" s="17" t="str">
        <f t="shared" si="16"/>
        <v>省级衔接资金166.977万元</v>
      </c>
      <c r="R40" s="17" t="str">
        <f t="shared" si="17"/>
        <v>平财预〔2021〕191号166.977万元平财预〔2021〕271号18.553万元18.553万元</v>
      </c>
      <c r="S40" s="17" t="str">
        <f t="shared" si="18"/>
        <v>省级衔接资金166.977万元省级统筹18.553万元18.553万元</v>
      </c>
      <c r="T40" s="2" t="str">
        <f t="shared" si="19"/>
        <v>平财预〔2021〕191号166.977万元平财预〔2021〕191号166.977万元平财预〔2021〕271号18.553万元18.553万元</v>
      </c>
      <c r="U40" s="2" t="str">
        <f t="shared" si="20"/>
        <v>省级衔接资金166.977万元省级衔接资金166.977万元省级统筹18.553万元18.553万元</v>
      </c>
    </row>
    <row r="41" ht="53" customHeight="1" spans="1:21">
      <c r="A41" s="7">
        <v>35</v>
      </c>
      <c r="B41" s="12" t="s">
        <v>27</v>
      </c>
      <c r="C41" s="13" t="s">
        <v>220</v>
      </c>
      <c r="D41" s="9" t="s">
        <v>77</v>
      </c>
      <c r="E41" s="15" t="s">
        <v>100</v>
      </c>
      <c r="F41" s="13">
        <v>172.01</v>
      </c>
      <c r="G41" s="12" t="s">
        <v>193</v>
      </c>
      <c r="H41" s="15" t="s">
        <v>194</v>
      </c>
      <c r="I41" s="12" t="s">
        <v>195</v>
      </c>
      <c r="J41" s="12">
        <v>17.201</v>
      </c>
      <c r="K41" s="12" t="s">
        <v>221</v>
      </c>
      <c r="L41" s="12" t="s">
        <v>222</v>
      </c>
      <c r="M41" s="21"/>
      <c r="N41" s="22">
        <f t="shared" si="14"/>
        <v>154.809</v>
      </c>
      <c r="O41" s="22" t="s">
        <v>75</v>
      </c>
      <c r="P41" s="17" t="str">
        <f t="shared" si="15"/>
        <v>平财预〔2021〕191号154.809万元</v>
      </c>
      <c r="Q41" s="17" t="str">
        <f t="shared" si="16"/>
        <v>省级衔接资金154.809万元</v>
      </c>
      <c r="R41" s="17" t="str">
        <f t="shared" si="17"/>
        <v>平财预〔2021〕191号154.809万元平财预〔2021〕271号17.201万元17.201万元</v>
      </c>
      <c r="S41" s="17" t="str">
        <f t="shared" si="18"/>
        <v>省级衔接资金154.809万元省级统筹17.201万元17.201万元</v>
      </c>
      <c r="T41" s="2" t="str">
        <f t="shared" si="19"/>
        <v>平财预〔2021〕191号154.809万元平财预〔2021〕191号154.809万元平财预〔2021〕271号17.201万元17.201万元</v>
      </c>
      <c r="U41" s="2" t="str">
        <f t="shared" si="20"/>
        <v>省级衔接资金154.809万元省级衔接资金154.809万元省级统筹17.201万元17.201万元</v>
      </c>
    </row>
    <row r="42" ht="53" customHeight="1" spans="1:21">
      <c r="A42" s="7">
        <v>36</v>
      </c>
      <c r="B42" s="12" t="s">
        <v>27</v>
      </c>
      <c r="C42" s="13" t="s">
        <v>223</v>
      </c>
      <c r="D42" s="9" t="s">
        <v>77</v>
      </c>
      <c r="E42" s="15" t="s">
        <v>100</v>
      </c>
      <c r="F42" s="16">
        <v>251.23</v>
      </c>
      <c r="G42" s="12" t="s">
        <v>193</v>
      </c>
      <c r="H42" s="15" t="s">
        <v>194</v>
      </c>
      <c r="I42" s="12" t="s">
        <v>195</v>
      </c>
      <c r="J42" s="12">
        <v>25.123</v>
      </c>
      <c r="K42" s="12" t="s">
        <v>224</v>
      </c>
      <c r="L42" s="12" t="s">
        <v>225</v>
      </c>
      <c r="M42" s="21"/>
      <c r="N42" s="22">
        <f t="shared" si="14"/>
        <v>226.107</v>
      </c>
      <c r="O42" s="22" t="s">
        <v>75</v>
      </c>
      <c r="P42" s="17" t="str">
        <f t="shared" si="15"/>
        <v>平财预〔2021〕191号226.107万元</v>
      </c>
      <c r="Q42" s="17" t="str">
        <f t="shared" si="16"/>
        <v>省级衔接资金226.107万元</v>
      </c>
      <c r="R42" s="17" t="str">
        <f t="shared" si="17"/>
        <v>平财预〔2021〕191号226.107万元平财预〔2021〕271号25.123万元25.123万元</v>
      </c>
      <c r="S42" s="17" t="str">
        <f t="shared" si="18"/>
        <v>省级衔接资金226.107万元省级统筹25.123万元25.123万元</v>
      </c>
      <c r="T42" s="2" t="str">
        <f t="shared" si="19"/>
        <v>平财预〔2021〕191号226.107万元平财预〔2021〕191号226.107万元平财预〔2021〕271号25.123万元25.123万元</v>
      </c>
      <c r="U42" s="2" t="str">
        <f t="shared" si="20"/>
        <v>省级衔接资金226.107万元省级衔接资金226.107万元省级统筹25.123万元25.123万元</v>
      </c>
    </row>
    <row r="43" ht="53" customHeight="1" spans="1:21">
      <c r="A43" s="7">
        <v>37</v>
      </c>
      <c r="B43" s="12" t="s">
        <v>29</v>
      </c>
      <c r="C43" s="13" t="s">
        <v>226</v>
      </c>
      <c r="D43" s="9" t="s">
        <v>77</v>
      </c>
      <c r="E43" s="15" t="s">
        <v>227</v>
      </c>
      <c r="F43" s="13">
        <v>77.91</v>
      </c>
      <c r="G43" s="12" t="s">
        <v>193</v>
      </c>
      <c r="H43" s="15" t="s">
        <v>194</v>
      </c>
      <c r="I43" s="12" t="s">
        <v>195</v>
      </c>
      <c r="J43" s="12">
        <v>15.582</v>
      </c>
      <c r="K43" s="12" t="s">
        <v>228</v>
      </c>
      <c r="L43" s="12" t="s">
        <v>229</v>
      </c>
      <c r="M43" s="21"/>
      <c r="N43" s="22">
        <f t="shared" si="14"/>
        <v>62.328</v>
      </c>
      <c r="O43" s="22" t="s">
        <v>75</v>
      </c>
      <c r="P43" s="17" t="str">
        <f t="shared" si="15"/>
        <v>平财预〔2021〕191号62.328万元</v>
      </c>
      <c r="Q43" s="17" t="str">
        <f t="shared" si="16"/>
        <v>省级衔接资金62.328万元</v>
      </c>
      <c r="R43" s="17" t="str">
        <f t="shared" si="17"/>
        <v>平财预〔2021〕191号62.328万元平财预〔2021〕271号15.582万元15.582万元</v>
      </c>
      <c r="S43" s="17" t="str">
        <f t="shared" si="18"/>
        <v>省级衔接资金62.328万元省级统筹15.582万元15.582万元</v>
      </c>
      <c r="T43" s="2" t="str">
        <f t="shared" si="19"/>
        <v>平财预〔2021〕191号62.328万元平财预〔2021〕191号62.328万元平财预〔2021〕271号15.582万元15.582万元</v>
      </c>
      <c r="U43" s="2" t="str">
        <f t="shared" si="20"/>
        <v>省级衔接资金62.328万元省级衔接资金62.328万元省级统筹15.582万元15.582万元</v>
      </c>
    </row>
    <row r="44" ht="53" customHeight="1" spans="1:21">
      <c r="A44" s="7">
        <v>38</v>
      </c>
      <c r="B44" s="12" t="s">
        <v>29</v>
      </c>
      <c r="C44" s="13" t="s">
        <v>230</v>
      </c>
      <c r="D44" s="9" t="s">
        <v>77</v>
      </c>
      <c r="E44" s="15" t="s">
        <v>231</v>
      </c>
      <c r="F44" s="13">
        <v>250.88</v>
      </c>
      <c r="G44" s="12" t="s">
        <v>193</v>
      </c>
      <c r="H44" s="15" t="s">
        <v>194</v>
      </c>
      <c r="I44" s="12" t="s">
        <v>195</v>
      </c>
      <c r="J44" s="12">
        <v>50.176</v>
      </c>
      <c r="K44" s="12" t="s">
        <v>232</v>
      </c>
      <c r="L44" s="12" t="s">
        <v>233</v>
      </c>
      <c r="M44" s="21"/>
      <c r="N44" s="22">
        <f t="shared" si="14"/>
        <v>200.704</v>
      </c>
      <c r="O44" s="22" t="s">
        <v>75</v>
      </c>
      <c r="P44" s="17" t="str">
        <f t="shared" si="15"/>
        <v>平财预〔2021〕191号200.704万元</v>
      </c>
      <c r="Q44" s="17" t="str">
        <f t="shared" si="16"/>
        <v>省级衔接资金200.704万元</v>
      </c>
      <c r="R44" s="17" t="str">
        <f t="shared" si="17"/>
        <v>平财预〔2021〕191号200.704万元平财预〔2021〕271号50.176万元50.176万元</v>
      </c>
      <c r="S44" s="17" t="str">
        <f t="shared" si="18"/>
        <v>省级衔接资金200.704万元省级统筹50.176万元50.176万元</v>
      </c>
      <c r="T44" s="2" t="str">
        <f t="shared" si="19"/>
        <v>平财预〔2021〕191号200.704万元平财预〔2021〕191号200.704万元平财预〔2021〕271号50.176万元50.176万元</v>
      </c>
      <c r="U44" s="2" t="str">
        <f t="shared" si="20"/>
        <v>省级衔接资金200.704万元省级衔接资金200.704万元省级统筹50.176万元50.176万元</v>
      </c>
    </row>
    <row r="45" ht="53" customHeight="1" spans="1:21">
      <c r="A45" s="7">
        <v>39</v>
      </c>
      <c r="B45" s="12" t="s">
        <v>45</v>
      </c>
      <c r="C45" s="13" t="s">
        <v>234</v>
      </c>
      <c r="D45" s="9" t="s">
        <v>77</v>
      </c>
      <c r="E45" s="15" t="s">
        <v>235</v>
      </c>
      <c r="F45" s="13">
        <v>37.45</v>
      </c>
      <c r="G45" s="12" t="s">
        <v>193</v>
      </c>
      <c r="H45" s="15" t="s">
        <v>194</v>
      </c>
      <c r="I45" s="12" t="s">
        <v>195</v>
      </c>
      <c r="J45" s="12">
        <v>7.49</v>
      </c>
      <c r="K45" s="12" t="s">
        <v>236</v>
      </c>
      <c r="L45" s="12" t="s">
        <v>237</v>
      </c>
      <c r="M45" s="21"/>
      <c r="N45" s="22">
        <f t="shared" si="14"/>
        <v>29.96</v>
      </c>
      <c r="O45" s="22" t="s">
        <v>75</v>
      </c>
      <c r="P45" s="17" t="str">
        <f t="shared" si="15"/>
        <v>平财预〔2021〕191号29.96万元</v>
      </c>
      <c r="Q45" s="17" t="str">
        <f t="shared" si="16"/>
        <v>省级衔接资金29.96万元</v>
      </c>
      <c r="R45" s="17" t="str">
        <f t="shared" si="17"/>
        <v>平财预〔2021〕191号29.96万元平财预〔2021〕271号7.49万元7.49万元</v>
      </c>
      <c r="S45" s="17" t="str">
        <f t="shared" si="18"/>
        <v>省级衔接资金29.96万元省级统筹7.49万元7.49万元</v>
      </c>
      <c r="T45" s="2" t="str">
        <f t="shared" si="19"/>
        <v>平财预〔2021〕191号29.96万元平财预〔2021〕191号29.96万元平财预〔2021〕271号7.49万元7.49万元</v>
      </c>
      <c r="U45" s="2" t="str">
        <f t="shared" si="20"/>
        <v>省级衔接资金29.96万元省级衔接资金29.96万元省级统筹7.49万元7.49万元</v>
      </c>
    </row>
    <row r="46" ht="53" customHeight="1" spans="1:21">
      <c r="A46" s="7">
        <v>40</v>
      </c>
      <c r="B46" s="12" t="s">
        <v>45</v>
      </c>
      <c r="C46" s="13" t="s">
        <v>238</v>
      </c>
      <c r="D46" s="9" t="s">
        <v>77</v>
      </c>
      <c r="E46" s="15" t="s">
        <v>239</v>
      </c>
      <c r="F46" s="13">
        <v>36.93</v>
      </c>
      <c r="G46" s="12" t="s">
        <v>193</v>
      </c>
      <c r="H46" s="15" t="s">
        <v>194</v>
      </c>
      <c r="I46" s="12" t="s">
        <v>195</v>
      </c>
      <c r="J46" s="12">
        <v>3.69228</v>
      </c>
      <c r="K46" s="12" t="s">
        <v>240</v>
      </c>
      <c r="L46" s="12" t="s">
        <v>241</v>
      </c>
      <c r="M46" s="21"/>
      <c r="N46" s="22">
        <f t="shared" si="14"/>
        <v>33.23772</v>
      </c>
      <c r="O46" s="22" t="s">
        <v>75</v>
      </c>
      <c r="P46" s="17" t="str">
        <f t="shared" si="15"/>
        <v>平财预〔2021〕191号33.23772万元</v>
      </c>
      <c r="Q46" s="17" t="str">
        <f t="shared" si="16"/>
        <v>省级衔接资金33.23772万元</v>
      </c>
      <c r="R46" s="17" t="str">
        <f t="shared" si="17"/>
        <v>平财预〔2021〕191号33.23772万元平财预〔2021〕271号3.69228万元3.69228万元</v>
      </c>
      <c r="S46" s="17" t="str">
        <f t="shared" si="18"/>
        <v>省级衔接资金33.23772万元省级统筹3.69228万元3.69228万元</v>
      </c>
      <c r="T46" s="2" t="str">
        <f t="shared" si="19"/>
        <v>平财预〔2021〕191号33.23772万元平财预〔2021〕191号33.23772万元平财预〔2021〕271号3.69228万元3.69228万元</v>
      </c>
      <c r="U46" s="2" t="str">
        <f t="shared" si="20"/>
        <v>省级衔接资金33.23772万元省级衔接资金33.23772万元省级统筹3.69228万元3.69228万元</v>
      </c>
    </row>
    <row r="47" ht="53" customHeight="1" spans="1:21">
      <c r="A47" s="7">
        <v>41</v>
      </c>
      <c r="B47" s="12" t="s">
        <v>50</v>
      </c>
      <c r="C47" s="13" t="s">
        <v>242</v>
      </c>
      <c r="D47" s="9" t="s">
        <v>77</v>
      </c>
      <c r="E47" s="15" t="s">
        <v>243</v>
      </c>
      <c r="F47" s="13">
        <v>350</v>
      </c>
      <c r="G47" s="12" t="s">
        <v>193</v>
      </c>
      <c r="H47" s="15" t="s">
        <v>194</v>
      </c>
      <c r="I47" s="12" t="s">
        <v>195</v>
      </c>
      <c r="J47" s="12">
        <v>112.616</v>
      </c>
      <c r="K47" s="12" t="s">
        <v>244</v>
      </c>
      <c r="L47" s="12" t="s">
        <v>245</v>
      </c>
      <c r="M47" s="21"/>
      <c r="N47" s="22">
        <f t="shared" si="14"/>
        <v>237.384</v>
      </c>
      <c r="O47" s="22" t="s">
        <v>75</v>
      </c>
      <c r="P47" s="17" t="str">
        <f t="shared" si="15"/>
        <v>平财预〔2021〕191号237.384万元</v>
      </c>
      <c r="Q47" s="17" t="str">
        <f t="shared" si="16"/>
        <v>省级衔接资金237.384万元</v>
      </c>
      <c r="R47" s="17" t="str">
        <f t="shared" si="17"/>
        <v>平财预〔2021〕191号237.384万元平财预〔2021〕477号112.616万元112.616万元</v>
      </c>
      <c r="S47" s="17" t="str">
        <f t="shared" si="18"/>
        <v>省级衔接资金237.384万元中央统筹112.616万元112.616万元</v>
      </c>
      <c r="T47" s="2" t="str">
        <f t="shared" si="19"/>
        <v>平财预〔2021〕191号237.384万元平财预〔2021〕191号237.384万元平财预〔2021〕477号112.616万元112.616万元</v>
      </c>
      <c r="U47" s="2" t="str">
        <f t="shared" si="20"/>
        <v>省级衔接资金237.384万元省级衔接资金237.384万元中央统筹112.616万元112.616万元</v>
      </c>
    </row>
    <row r="48" ht="53" customHeight="1" spans="1:21">
      <c r="A48" s="7">
        <v>42</v>
      </c>
      <c r="B48" s="12" t="s">
        <v>51</v>
      </c>
      <c r="C48" s="13" t="s">
        <v>246</v>
      </c>
      <c r="D48" s="9" t="s">
        <v>77</v>
      </c>
      <c r="E48" s="15" t="s">
        <v>247</v>
      </c>
      <c r="F48" s="13">
        <v>75.56</v>
      </c>
      <c r="G48" s="12" t="s">
        <v>193</v>
      </c>
      <c r="H48" s="15" t="s">
        <v>194</v>
      </c>
      <c r="I48" s="12" t="s">
        <v>195</v>
      </c>
      <c r="J48" s="12">
        <v>7.556</v>
      </c>
      <c r="K48" s="12" t="s">
        <v>248</v>
      </c>
      <c r="L48" s="12" t="s">
        <v>249</v>
      </c>
      <c r="M48" s="21"/>
      <c r="N48" s="22">
        <f t="shared" si="14"/>
        <v>68.004</v>
      </c>
      <c r="O48" s="22" t="s">
        <v>75</v>
      </c>
      <c r="P48" s="17" t="str">
        <f t="shared" si="15"/>
        <v>平财预〔2021〕191号68.004万元</v>
      </c>
      <c r="Q48" s="17" t="str">
        <f t="shared" si="16"/>
        <v>省级衔接资金68.004万元</v>
      </c>
      <c r="R48" s="17" t="str">
        <f t="shared" si="17"/>
        <v>平财预〔2021〕191号68.004万元平财预〔2021〕477号7.556万元7.556万元</v>
      </c>
      <c r="S48" s="17" t="str">
        <f t="shared" si="18"/>
        <v>省级衔接资金68.004万元中央统筹7.556万元7.556万元</v>
      </c>
      <c r="T48" s="2" t="str">
        <f t="shared" si="19"/>
        <v>平财预〔2021〕191号68.004万元平财预〔2021〕191号68.004万元平财预〔2021〕477号7.556万元7.556万元</v>
      </c>
      <c r="U48" s="2" t="str">
        <f t="shared" si="20"/>
        <v>省级衔接资金68.004万元省级衔接资金68.004万元中央统筹7.556万元7.556万元</v>
      </c>
    </row>
  </sheetData>
  <autoFilter ref="A5:W48">
    <extLst/>
  </autoFilter>
  <mergeCells count="12">
    <mergeCell ref="A2:M2"/>
    <mergeCell ref="H4:I4"/>
    <mergeCell ref="K4:L4"/>
    <mergeCell ref="A4:A5"/>
    <mergeCell ref="B4:B5"/>
    <mergeCell ref="C4:C5"/>
    <mergeCell ref="D4:D5"/>
    <mergeCell ref="E4:E5"/>
    <mergeCell ref="F4:F5"/>
    <mergeCell ref="G4:G5"/>
    <mergeCell ref="J4:J5"/>
    <mergeCell ref="M4:M5"/>
  </mergeCells>
  <dataValidations count="1">
    <dataValidation type="list" allowBlank="1" showInputMessage="1" showErrorMessage="1" sqref="D7 D8 D9 D10 D13 D14 D15 D16 D26 D27 D28 D29 D30 D31 D47 D48 D11:D12 D17:D19 D20:D25 D32:D33 D34:D37 D38:D42 D43:D44 D45:D46">
      <formula1>项目分类</formula1>
    </dataValidation>
  </dataValidations>
  <pageMargins left="0.751388888888889" right="0.751388888888889" top="0.590277777777778" bottom="0.66875" header="0.5" footer="0.5"/>
  <pageSetup paperSize="9" scale="54" orientation="landscape" horizontalDpi="600"/>
  <headerFooter>
    <oddFooter>&amp;C第 &amp;P 页，共 &amp;N 页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41" sqref="A1:D41"/>
    </sheetView>
  </sheetViews>
  <sheetFormatPr defaultColWidth="9" defaultRowHeight="14.25" outlineLevelCol="3"/>
  <cols>
    <col min="1" max="1" width="26.25" customWidth="1"/>
    <col min="2" max="2" width="12.375" customWidth="1"/>
    <col min="3" max="4" width="15.125" customWidth="1"/>
  </cols>
  <sheetData>
    <row r="1" spans="1:4">
      <c r="A1" t="s">
        <v>16</v>
      </c>
      <c r="B1" t="e">
        <f>COUNTIF(#REF!,A1:A41)</f>
        <v>#REF!</v>
      </c>
      <c r="C1" t="e">
        <f>SUMIF(#REF!,A1:A41,#REF!)</f>
        <v>#REF!</v>
      </c>
      <c r="D1" t="e">
        <f>SUMIF(#REF!,A1:A41,#REF!)</f>
        <v>#REF!</v>
      </c>
    </row>
    <row r="2" spans="1:4">
      <c r="A2" t="s">
        <v>15</v>
      </c>
      <c r="B2" t="e">
        <f>COUNTIF(#REF!,A2:A42)</f>
        <v>#REF!</v>
      </c>
      <c r="C2" t="e">
        <f>SUMIF(#REF!,A2:A42,#REF!)</f>
        <v>#REF!</v>
      </c>
      <c r="D2" t="e">
        <f>SUMIF(#REF!,A2:A42,#REF!)</f>
        <v>#REF!</v>
      </c>
    </row>
    <row r="3" spans="1:4">
      <c r="A3" t="s">
        <v>26</v>
      </c>
      <c r="B3" t="e">
        <f>COUNTIF(#REF!,A3:A43)</f>
        <v>#REF!</v>
      </c>
      <c r="C3" t="e">
        <f>SUMIF(#REF!,A3:A43,#REF!)</f>
        <v>#REF!</v>
      </c>
      <c r="D3" t="e">
        <f>SUMIF(#REF!,A3:A43,#REF!)</f>
        <v>#REF!</v>
      </c>
    </row>
    <row r="4" spans="1:4">
      <c r="A4" t="s">
        <v>28</v>
      </c>
      <c r="B4" t="e">
        <f>COUNTIF(#REF!,A4:A44)</f>
        <v>#REF!</v>
      </c>
      <c r="C4" t="e">
        <f>SUMIF(#REF!,A4:A44,#REF!)</f>
        <v>#REF!</v>
      </c>
      <c r="D4" t="e">
        <f>SUMIF(#REF!,A4:A44,#REF!)</f>
        <v>#REF!</v>
      </c>
    </row>
    <row r="5" spans="1:4">
      <c r="A5" t="s">
        <v>29</v>
      </c>
      <c r="B5" t="e">
        <f>COUNTIF(#REF!,A5:A45)</f>
        <v>#REF!</v>
      </c>
      <c r="C5" t="e">
        <f>SUMIF(#REF!,A5:A45,#REF!)</f>
        <v>#REF!</v>
      </c>
      <c r="D5" t="e">
        <f>SUMIF(#REF!,A5:A45,#REF!)</f>
        <v>#REF!</v>
      </c>
    </row>
    <row r="6" spans="1:4">
      <c r="A6" t="s">
        <v>24</v>
      </c>
      <c r="B6" t="e">
        <f>COUNTIF(#REF!,A6:A46)</f>
        <v>#REF!</v>
      </c>
      <c r="C6" t="e">
        <f>SUMIF(#REF!,A6:A46,#REF!)</f>
        <v>#REF!</v>
      </c>
      <c r="D6" t="e">
        <f>SUMIF(#REF!,A6:A46,#REF!)</f>
        <v>#REF!</v>
      </c>
    </row>
    <row r="7" spans="1:4">
      <c r="A7" t="s">
        <v>51</v>
      </c>
      <c r="B7" t="e">
        <f>COUNTIF(#REF!,A7:A47)</f>
        <v>#REF!</v>
      </c>
      <c r="C7" t="e">
        <f>SUMIF(#REF!,A7:A47,#REF!)</f>
        <v>#REF!</v>
      </c>
      <c r="D7" t="e">
        <f>SUMIF(#REF!,A7:A47,#REF!)</f>
        <v>#REF!</v>
      </c>
    </row>
    <row r="8" spans="1:4">
      <c r="A8" t="s">
        <v>250</v>
      </c>
      <c r="B8" t="e">
        <f>COUNTIF(#REF!,A8:A48)</f>
        <v>#REF!</v>
      </c>
      <c r="C8" t="e">
        <f>SUMIF(#REF!,A8:A48,#REF!)</f>
        <v>#REF!</v>
      </c>
      <c r="D8" t="e">
        <f>SUMIF(#REF!,A8:A48,#REF!)</f>
        <v>#REF!</v>
      </c>
    </row>
    <row r="9" spans="1:4">
      <c r="A9" t="s">
        <v>36</v>
      </c>
      <c r="B9" t="e">
        <f>COUNTIF(#REF!,A9:A49)</f>
        <v>#REF!</v>
      </c>
      <c r="C9" t="e">
        <f>SUMIF(#REF!,A9:A49,#REF!)</f>
        <v>#REF!</v>
      </c>
      <c r="D9" t="e">
        <f>SUMIF(#REF!,A9:A49,#REF!)</f>
        <v>#REF!</v>
      </c>
    </row>
    <row r="10" spans="1:4">
      <c r="A10" t="s">
        <v>251</v>
      </c>
      <c r="B10" t="e">
        <f>COUNTIF(#REF!,A10:A50)</f>
        <v>#REF!</v>
      </c>
      <c r="C10" t="e">
        <f>SUMIF(#REF!,A10:A50,#REF!)</f>
        <v>#REF!</v>
      </c>
      <c r="D10" t="e">
        <f>SUMIF(#REF!,A10:A50,#REF!)</f>
        <v>#REF!</v>
      </c>
    </row>
    <row r="11" spans="1:4">
      <c r="A11" t="s">
        <v>252</v>
      </c>
      <c r="B11" t="e">
        <f>COUNTIF(#REF!,A11:A51)</f>
        <v>#REF!</v>
      </c>
      <c r="C11" t="e">
        <f>SUMIF(#REF!,A11:A51,#REF!)</f>
        <v>#REF!</v>
      </c>
      <c r="D11" t="e">
        <f>SUMIF(#REF!,A11:A51,#REF!)</f>
        <v>#REF!</v>
      </c>
    </row>
    <row r="12" spans="1:4">
      <c r="A12" t="s">
        <v>17</v>
      </c>
      <c r="B12" t="e">
        <f>COUNTIF(#REF!,A12:A52)</f>
        <v>#REF!</v>
      </c>
      <c r="C12" t="e">
        <f>SUMIF(#REF!,A12:A52,#REF!)</f>
        <v>#REF!</v>
      </c>
      <c r="D12" t="e">
        <f>SUMIF(#REF!,A12:A52,#REF!)</f>
        <v>#REF!</v>
      </c>
    </row>
    <row r="13" spans="1:4">
      <c r="A13" t="s">
        <v>47</v>
      </c>
      <c r="B13" t="e">
        <f>COUNTIF(#REF!,A13:A53)</f>
        <v>#REF!</v>
      </c>
      <c r="C13" t="e">
        <f>SUMIF(#REF!,A13:A53,#REF!)</f>
        <v>#REF!</v>
      </c>
      <c r="D13" t="e">
        <f>SUMIF(#REF!,A13:A53,#REF!)</f>
        <v>#REF!</v>
      </c>
    </row>
    <row r="14" spans="1:4">
      <c r="A14" t="s">
        <v>46</v>
      </c>
      <c r="B14" t="e">
        <f>COUNTIF(#REF!,A14:A54)</f>
        <v>#REF!</v>
      </c>
      <c r="C14" t="e">
        <f>SUMIF(#REF!,A14:A54,#REF!)</f>
        <v>#REF!</v>
      </c>
      <c r="D14" t="e">
        <f>SUMIF(#REF!,A14:A54,#REF!)</f>
        <v>#REF!</v>
      </c>
    </row>
    <row r="15" spans="1:4">
      <c r="A15" t="s">
        <v>13</v>
      </c>
      <c r="B15" t="e">
        <f>COUNTIF(#REF!,A15:A55)</f>
        <v>#REF!</v>
      </c>
      <c r="C15" t="e">
        <f>SUMIF(#REF!,A15:A55,#REF!)</f>
        <v>#REF!</v>
      </c>
      <c r="D15" t="e">
        <f>SUMIF(#REF!,A15:A55,#REF!)</f>
        <v>#REF!</v>
      </c>
    </row>
    <row r="16" spans="1:4">
      <c r="A16" t="s">
        <v>19</v>
      </c>
      <c r="B16" t="e">
        <f>COUNTIF(#REF!,A16:A56)</f>
        <v>#REF!</v>
      </c>
      <c r="C16" t="e">
        <f>SUMIF(#REF!,A16:A56,#REF!)</f>
        <v>#REF!</v>
      </c>
      <c r="D16" t="e">
        <f>SUMIF(#REF!,A16:A56,#REF!)</f>
        <v>#REF!</v>
      </c>
    </row>
    <row r="17" spans="1:4">
      <c r="A17" t="s">
        <v>20</v>
      </c>
      <c r="B17" t="e">
        <f>COUNTIF(#REF!,A17:A57)</f>
        <v>#REF!</v>
      </c>
      <c r="C17" t="e">
        <f>SUMIF(#REF!,A17:A57,#REF!)</f>
        <v>#REF!</v>
      </c>
      <c r="D17" t="e">
        <f>SUMIF(#REF!,A17:A57,#REF!)</f>
        <v>#REF!</v>
      </c>
    </row>
    <row r="18" spans="1:4">
      <c r="A18" t="s">
        <v>27</v>
      </c>
      <c r="B18" t="e">
        <f>COUNTIF(#REF!,A18:A58)</f>
        <v>#REF!</v>
      </c>
      <c r="C18" t="e">
        <f>SUMIF(#REF!,A18:A58,#REF!)</f>
        <v>#REF!</v>
      </c>
      <c r="D18" t="e">
        <f>SUMIF(#REF!,A18:A58,#REF!)</f>
        <v>#REF!</v>
      </c>
    </row>
    <row r="19" spans="1:4">
      <c r="A19" t="s">
        <v>45</v>
      </c>
      <c r="B19" t="e">
        <f>COUNTIF(#REF!,A19:A59)</f>
        <v>#REF!</v>
      </c>
      <c r="C19" t="e">
        <f>SUMIF(#REF!,A19:A59,#REF!)</f>
        <v>#REF!</v>
      </c>
      <c r="D19" t="e">
        <f>SUMIF(#REF!,A19:A59,#REF!)</f>
        <v>#REF!</v>
      </c>
    </row>
    <row r="20" spans="1:4">
      <c r="A20" t="s">
        <v>49</v>
      </c>
      <c r="B20" t="e">
        <f>COUNTIF(#REF!,A20:A60)</f>
        <v>#REF!</v>
      </c>
      <c r="C20" t="e">
        <f>SUMIF(#REF!,A20:A60,#REF!)</f>
        <v>#REF!</v>
      </c>
      <c r="D20" t="e">
        <f>SUMIF(#REF!,A20:A60,#REF!)</f>
        <v>#REF!</v>
      </c>
    </row>
    <row r="21" spans="1:4">
      <c r="A21" t="s">
        <v>50</v>
      </c>
      <c r="B21" t="e">
        <f>COUNTIF(#REF!,A21:A61)</f>
        <v>#REF!</v>
      </c>
      <c r="C21" t="e">
        <f>SUMIF(#REF!,A21:A61,#REF!)</f>
        <v>#REF!</v>
      </c>
      <c r="D21" t="e">
        <f>SUMIF(#REF!,A21:A61,#REF!)</f>
        <v>#REF!</v>
      </c>
    </row>
    <row r="22" spans="1:4">
      <c r="A22" t="s">
        <v>253</v>
      </c>
      <c r="B22" t="e">
        <f>COUNTIF(#REF!,A22:A62)</f>
        <v>#REF!</v>
      </c>
      <c r="C22" t="e">
        <f>SUMIF(#REF!,A22:A62,#REF!)</f>
        <v>#REF!</v>
      </c>
      <c r="D22" t="e">
        <f>SUMIF(#REF!,A22:A62,#REF!)</f>
        <v>#REF!</v>
      </c>
    </row>
    <row r="23" spans="1:4">
      <c r="A23" t="s">
        <v>34</v>
      </c>
      <c r="B23" t="e">
        <f>COUNTIF(#REF!,A23:A63)</f>
        <v>#REF!</v>
      </c>
      <c r="C23" t="e">
        <f>SUMIF(#REF!,A23:A63,#REF!)</f>
        <v>#REF!</v>
      </c>
      <c r="D23" t="e">
        <f>SUMIF(#REF!,A23:A63,#REF!)</f>
        <v>#REF!</v>
      </c>
    </row>
    <row r="24" spans="1:4">
      <c r="A24" t="s">
        <v>254</v>
      </c>
      <c r="B24" t="e">
        <f>COUNTIF(#REF!,A24:A64)</f>
        <v>#REF!</v>
      </c>
      <c r="C24" t="e">
        <f>SUMIF(#REF!,A24:A64,#REF!)</f>
        <v>#REF!</v>
      </c>
      <c r="D24" t="e">
        <f>SUMIF(#REF!,A24:A64,#REF!)</f>
        <v>#REF!</v>
      </c>
    </row>
    <row r="25" spans="1:4">
      <c r="A25" t="s">
        <v>35</v>
      </c>
      <c r="B25" t="e">
        <f>COUNTIF(#REF!,A25:A65)</f>
        <v>#REF!</v>
      </c>
      <c r="C25" t="e">
        <f>SUMIF(#REF!,A25:A65,#REF!)</f>
        <v>#REF!</v>
      </c>
      <c r="D25" t="e">
        <f>SUMIF(#REF!,A25:A65,#REF!)</f>
        <v>#REF!</v>
      </c>
    </row>
    <row r="26" spans="1:4">
      <c r="A26" t="s">
        <v>42</v>
      </c>
      <c r="B26" t="e">
        <f>COUNTIF(#REF!,A26:A66)</f>
        <v>#REF!</v>
      </c>
      <c r="C26" t="e">
        <f>SUMIF(#REF!,A26:A66,#REF!)</f>
        <v>#REF!</v>
      </c>
      <c r="D26" t="e">
        <f>SUMIF(#REF!,A26:A66,#REF!)</f>
        <v>#REF!</v>
      </c>
    </row>
    <row r="27" spans="1:4">
      <c r="A27" t="s">
        <v>43</v>
      </c>
      <c r="B27" t="e">
        <f>COUNTIF(#REF!,A27:A67)</f>
        <v>#REF!</v>
      </c>
      <c r="C27" t="e">
        <f>SUMIF(#REF!,A27:A67,#REF!)</f>
        <v>#REF!</v>
      </c>
      <c r="D27" t="e">
        <f>SUMIF(#REF!,A27:A67,#REF!)</f>
        <v>#REF!</v>
      </c>
    </row>
    <row r="28" spans="1:4">
      <c r="A28" t="s">
        <v>37</v>
      </c>
      <c r="B28" t="e">
        <f>COUNTIF(#REF!,A28:A68)</f>
        <v>#REF!</v>
      </c>
      <c r="C28" t="e">
        <f>SUMIF(#REF!,A28:A68,#REF!)</f>
        <v>#REF!</v>
      </c>
      <c r="D28" t="e">
        <f>SUMIF(#REF!,A28:A68,#REF!)</f>
        <v>#REF!</v>
      </c>
    </row>
    <row r="29" spans="1:4">
      <c r="A29" t="s">
        <v>39</v>
      </c>
      <c r="B29" t="e">
        <f>COUNTIF(#REF!,A29:A69)</f>
        <v>#REF!</v>
      </c>
      <c r="C29" t="e">
        <f>SUMIF(#REF!,A29:A69,#REF!)</f>
        <v>#REF!</v>
      </c>
      <c r="D29" t="e">
        <f>SUMIF(#REF!,A29:A69,#REF!)</f>
        <v>#REF!</v>
      </c>
    </row>
    <row r="30" spans="1:4">
      <c r="A30" t="s">
        <v>48</v>
      </c>
      <c r="B30" t="e">
        <f>COUNTIF(#REF!,A30:A70)</f>
        <v>#REF!</v>
      </c>
      <c r="C30" t="e">
        <f>SUMIF(#REF!,A30:A70,#REF!)</f>
        <v>#REF!</v>
      </c>
      <c r="D30" t="e">
        <f>SUMIF(#REF!,A30:A70,#REF!)</f>
        <v>#REF!</v>
      </c>
    </row>
    <row r="31" spans="1:4">
      <c r="A31" t="s">
        <v>22</v>
      </c>
      <c r="B31" t="e">
        <f>COUNTIF(#REF!,A31:A71)</f>
        <v>#REF!</v>
      </c>
      <c r="C31" t="e">
        <f>SUMIF(#REF!,A31:A71,#REF!)</f>
        <v>#REF!</v>
      </c>
      <c r="D31" t="e">
        <f>SUMIF(#REF!,A31:A71,#REF!)</f>
        <v>#REF!</v>
      </c>
    </row>
    <row r="32" spans="1:4">
      <c r="A32" t="s">
        <v>25</v>
      </c>
      <c r="B32" t="e">
        <f>COUNTIF(#REF!,A32:A72)</f>
        <v>#REF!</v>
      </c>
      <c r="C32" t="e">
        <f>SUMIF(#REF!,A32:A72,#REF!)</f>
        <v>#REF!</v>
      </c>
      <c r="D32" t="e">
        <f>SUMIF(#REF!,A32:A72,#REF!)</f>
        <v>#REF!</v>
      </c>
    </row>
    <row r="33" spans="1:4">
      <c r="A33" t="s">
        <v>255</v>
      </c>
      <c r="B33" t="e">
        <f>COUNTIF(#REF!,A33:A73)</f>
        <v>#REF!</v>
      </c>
      <c r="C33" t="e">
        <f>SUMIF(#REF!,A33:A73,#REF!)</f>
        <v>#REF!</v>
      </c>
      <c r="D33" t="e">
        <f>SUMIF(#REF!,A33:A73,#REF!)</f>
        <v>#REF!</v>
      </c>
    </row>
    <row r="34" spans="1:4">
      <c r="A34" t="s">
        <v>14</v>
      </c>
      <c r="B34" t="e">
        <f>COUNTIF(#REF!,A34:A74)</f>
        <v>#REF!</v>
      </c>
      <c r="C34" t="e">
        <f>SUMIF(#REF!,A34:A74,#REF!)</f>
        <v>#REF!</v>
      </c>
      <c r="D34" t="e">
        <f>SUMIF(#REF!,A34:A74,#REF!)</f>
        <v>#REF!</v>
      </c>
    </row>
    <row r="35" spans="1:4">
      <c r="A35" t="s">
        <v>40</v>
      </c>
      <c r="B35" t="e">
        <f>COUNTIF(#REF!,A35:A75)</f>
        <v>#REF!</v>
      </c>
      <c r="C35" t="e">
        <f>SUMIF(#REF!,A35:A75,#REF!)</f>
        <v>#REF!</v>
      </c>
      <c r="D35" t="e">
        <f>SUMIF(#REF!,A35:A75,#REF!)</f>
        <v>#REF!</v>
      </c>
    </row>
    <row r="36" spans="1:4">
      <c r="A36" t="s">
        <v>256</v>
      </c>
      <c r="B36" t="e">
        <f>COUNTIF(#REF!,A36:A76)</f>
        <v>#REF!</v>
      </c>
      <c r="C36" t="e">
        <f>SUMIF(#REF!,A36:A76,#REF!)</f>
        <v>#REF!</v>
      </c>
      <c r="D36" t="e">
        <f>SUMIF(#REF!,A36:A76,#REF!)</f>
        <v>#REF!</v>
      </c>
    </row>
    <row r="37" spans="1:4">
      <c r="A37" t="s">
        <v>257</v>
      </c>
      <c r="B37" t="e">
        <f>COUNTIF(#REF!,A37:A77)</f>
        <v>#REF!</v>
      </c>
      <c r="C37" t="e">
        <f>SUMIF(#REF!,A37:A77,#REF!)</f>
        <v>#REF!</v>
      </c>
      <c r="D37" t="e">
        <f>SUMIF(#REF!,A37:A77,#REF!)</f>
        <v>#REF!</v>
      </c>
    </row>
    <row r="38" spans="1:4">
      <c r="A38" t="s">
        <v>258</v>
      </c>
      <c r="B38" t="e">
        <f>COUNTIF(#REF!,A38:A78)</f>
        <v>#REF!</v>
      </c>
      <c r="C38" t="e">
        <f>SUMIF(#REF!,A38:A78,#REF!)</f>
        <v>#REF!</v>
      </c>
      <c r="D38" t="e">
        <f>SUMIF(#REF!,A38:A78,#REF!)</f>
        <v>#REF!</v>
      </c>
    </row>
    <row r="39" spans="1:4">
      <c r="A39" t="s">
        <v>259</v>
      </c>
      <c r="B39" t="e">
        <f>COUNTIF(#REF!,A39:A79)</f>
        <v>#REF!</v>
      </c>
      <c r="C39" t="e">
        <f>SUMIF(#REF!,A39:A79,#REF!)</f>
        <v>#REF!</v>
      </c>
      <c r="D39" t="e">
        <f>SUMIF(#REF!,A39:A79,#REF!)</f>
        <v>#REF!</v>
      </c>
    </row>
    <row r="40" spans="1:4">
      <c r="A40" t="s">
        <v>260</v>
      </c>
      <c r="B40" t="e">
        <f>COUNTIF(#REF!,A40:A80)</f>
        <v>#REF!</v>
      </c>
      <c r="C40" t="e">
        <f>SUMIF(#REF!,A40:A80,#REF!)</f>
        <v>#REF!</v>
      </c>
      <c r="D40" t="e">
        <f>SUMIF(#REF!,A40:A80,#REF!)</f>
        <v>#REF!</v>
      </c>
    </row>
    <row r="41" spans="1:4">
      <c r="A41" t="s">
        <v>41</v>
      </c>
      <c r="B41" t="e">
        <f>COUNTIF(#REF!,A41:A81)</f>
        <v>#REF!</v>
      </c>
      <c r="C41" t="e">
        <f>SUMIF(#REF!,A41:A81,#REF!)</f>
        <v>#REF!</v>
      </c>
      <c r="D41" t="e">
        <f>SUMIF(#REF!,A41:A81,#REF!)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资金排名汇总表</vt:lpstr>
      <vt:lpstr>需调整资金情况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「奇迹」</cp:lastModifiedBy>
  <dcterms:created xsi:type="dcterms:W3CDTF">2008-09-11T17:22:00Z</dcterms:created>
  <dcterms:modified xsi:type="dcterms:W3CDTF">2021-12-22T02:08:37Z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0471DE17C5324FED97E38B340C112921</vt:lpwstr>
  </property>
</Properties>
</file>