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目录" sheetId="7" r:id="rId1"/>
    <sheet name="1" sheetId="5" r:id="rId2"/>
    <sheet name="2" sheetId="6" r:id="rId3"/>
    <sheet name="3" sheetId="2" r:id="rId4"/>
    <sheet name="4" sheetId="4" r:id="rId5"/>
    <sheet name="5" sheetId="8" r:id="rId6"/>
  </sheets>
  <calcPr calcId="144525"/>
</workbook>
</file>

<file path=xl/sharedStrings.xml><?xml version="1.0" encoding="utf-8"?>
<sst xmlns="http://schemas.openxmlformats.org/spreadsheetml/2006/main" count="141" uniqueCount="112">
  <si>
    <t>目       录</t>
  </si>
  <si>
    <t>（一）2020年全乡一般公共预算收入执行情况表</t>
  </si>
  <si>
    <t>（二）2020年全乡一般公共预算支出执行情况表</t>
  </si>
  <si>
    <t>（三）2021年全乡一般公共预算支出（草案）</t>
  </si>
  <si>
    <t>（四）2021年全乡一般公共预算支出（草案）明细表</t>
  </si>
  <si>
    <t>（五）2021年一般公共预算“三公”经费支出情况表</t>
  </si>
  <si>
    <t>（一）全乡2020年一般公共预算收入执行情况</t>
  </si>
  <si>
    <t>单位：万元</t>
  </si>
  <si>
    <t>收入计划数</t>
  </si>
  <si>
    <t>实际完成数</t>
  </si>
  <si>
    <t>占年度计划数的%</t>
  </si>
  <si>
    <t>备注</t>
  </si>
  <si>
    <t>其中：烟叶税完成14万元</t>
  </si>
  <si>
    <t>（二）全乡2020年一般公共预算支出执行情况</t>
  </si>
  <si>
    <t>支  出  项  目</t>
  </si>
  <si>
    <t>实际支出数</t>
  </si>
  <si>
    <t>一般公共预算支出合计</t>
  </si>
  <si>
    <t xml:space="preserve">    一般公共服务支出</t>
  </si>
  <si>
    <t xml:space="preserve">    科学技术支出</t>
  </si>
  <si>
    <t xml:space="preserve">    文化旅游体育与传媒支出</t>
  </si>
  <si>
    <t xml:space="preserve">    社会保障和就业支出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</si>
  <si>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</si>
  <si>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</si>
  <si>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</si>
  <si>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</si>
  <si>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</si>
  <si>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商业服务业等支出</t>
  </si>
  <si>
    <t xml:space="preserve">    自然资源海洋气象等支出</t>
  </si>
  <si>
    <t xml:space="preserve">    住房保障支出</t>
  </si>
  <si>
    <t xml:space="preserve">    其他支出</t>
  </si>
  <si>
    <t>政府性基金预算支出合计</t>
  </si>
  <si>
    <t xml:space="preserve">    债券还本支出</t>
  </si>
  <si>
    <t xml:space="preserve">    债务付息支出</t>
  </si>
  <si>
    <t>预算总支出合计</t>
  </si>
  <si>
    <t>（三）全乡2021年一般公共预算支出表（草案）</t>
  </si>
  <si>
    <t>2020年执行数</t>
  </si>
  <si>
    <t>2021年预算数</t>
  </si>
  <si>
    <t>预算数为上年执行数的%</t>
  </si>
  <si>
    <t>预备费</t>
  </si>
  <si>
    <t>预算总支出</t>
  </si>
  <si>
    <t>（四）全乡2021年一般公共预算支出表（草案）</t>
  </si>
  <si>
    <t>支出功能分类</t>
  </si>
  <si>
    <t>合计</t>
  </si>
  <si>
    <t>基本支出</t>
  </si>
  <si>
    <t>项目支出</t>
  </si>
  <si>
    <t xml:space="preserve">  一般公共服务支出</t>
  </si>
  <si>
    <t xml:space="preserve">    人大事务</t>
  </si>
  <si>
    <t xml:space="preserve">      其他人大事务支出</t>
  </si>
  <si>
    <t xml:space="preserve">    政协事务</t>
  </si>
  <si>
    <t xml:space="preserve">      其他政协事务支出</t>
  </si>
  <si>
    <t xml:space="preserve">    政府办公厅(室)及相关机构事务</t>
  </si>
  <si>
    <t xml:space="preserve">      行政运行</t>
  </si>
  <si>
    <t xml:space="preserve">      信访事务</t>
  </si>
  <si>
    <t xml:space="preserve">      其他政府办公厅(室)及相关机构事务支出</t>
  </si>
  <si>
    <t xml:space="preserve">   财政事务</t>
  </si>
  <si>
    <t xml:space="preserve">       事业运行</t>
  </si>
  <si>
    <t xml:space="preserve">   纪检监察事务</t>
  </si>
  <si>
    <t xml:space="preserve">       行政运行</t>
  </si>
  <si>
    <t xml:space="preserve">    商贸事务</t>
  </si>
  <si>
    <t xml:space="preserve">      招商引资</t>
  </si>
  <si>
    <t xml:space="preserve">   组织事务</t>
  </si>
  <si>
    <t xml:space="preserve">       其他组织事务支出</t>
  </si>
  <si>
    <t xml:space="preserve">   其他一般公共服务</t>
  </si>
  <si>
    <t xml:space="preserve">       其他一般公共服务</t>
  </si>
  <si>
    <t>文化旅游体育与传媒支出</t>
  </si>
  <si>
    <t xml:space="preserve">    文化和旅游</t>
  </si>
  <si>
    <t xml:space="preserve">      群众文化</t>
  </si>
  <si>
    <t xml:space="preserve">      其他文化支出</t>
  </si>
  <si>
    <t>社会保障和就业支出</t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</si>
  <si>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</si>
  <si>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</si>
  <si>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</si>
  <si>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  抚恤</t>
  </si>
  <si>
    <t xml:space="preserve">      死亡抚恤</t>
  </si>
  <si>
    <t xml:space="preserve">    临时救助</t>
  </si>
  <si>
    <t xml:space="preserve">      临时救助支出</t>
  </si>
  <si>
    <t>卫生健康支出</t>
  </si>
  <si>
    <t xml:space="preserve">    公共卫生</t>
  </si>
  <si>
    <t xml:space="preserve">      突发公共卫生事件应急处理</t>
  </si>
  <si>
    <t xml:space="preserve">    计划生育事务</t>
  </si>
  <si>
    <t xml:space="preserve">      其他计划生育事务支出</t>
  </si>
  <si>
    <t xml:space="preserve">    财政对基本医疗保险基金的补助</t>
  </si>
  <si>
    <t xml:space="preserve">      财政对职工基本医疗保险基金的补助</t>
  </si>
  <si>
    <t xml:space="preserve">    其他卫生健康支出</t>
  </si>
  <si>
    <t xml:space="preserve">      其他卫生健康支出</t>
  </si>
  <si>
    <t>城乡社区支出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</si>
  <si>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</si>
  <si>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</si>
  <si>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</si>
  <si>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</si>
  <si>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>农林水支出</t>
  </si>
  <si>
    <t xml:space="preserve">    扶贫</t>
  </si>
  <si>
    <t xml:space="preserve">      一般行政管理事务</t>
  </si>
  <si>
    <t xml:space="preserve">    农村综合改革</t>
  </si>
  <si>
    <t xml:space="preserve">      对村民委员会和村党支部的补助</t>
  </si>
  <si>
    <t>住房保障支出</t>
  </si>
  <si>
    <t xml:space="preserve">   住房改革支出</t>
  </si>
  <si>
    <t xml:space="preserve">       住房公积金</t>
  </si>
  <si>
    <t xml:space="preserve">    国有土地使用权出让收入安排的支出</t>
  </si>
  <si>
    <t xml:space="preserve">      征地和拆迁补偿支出</t>
  </si>
  <si>
    <t xml:space="preserve">      土地开发支出</t>
  </si>
  <si>
    <t>单位名称：鲁山县马楼乡人民政府</t>
  </si>
  <si>
    <t>项      目</t>
  </si>
  <si>
    <t xml:space="preserve">                                                                                                                                                                                                     </t>
  </si>
  <si>
    <t>共计</t>
  </si>
  <si>
    <t>1、会议费</t>
  </si>
  <si>
    <t>2、因公出国（境）费用</t>
  </si>
  <si>
    <t>3、公务接待费</t>
  </si>
  <si>
    <t>4、公务用车费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</si>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</sst>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[Red]\(0.00\)"/>
  </numFmts>
  <fonts count="37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20" borderId="8" applyNumberFormat="0" applyAlignment="0" applyProtection="0">
      <alignment vertical="center"/>
    </xf>
    <xf numFmtId="0" fontId="32" fillId="20" borderId="7" applyNumberFormat="0" applyAlignment="0" applyProtection="0">
      <alignment vertical="center"/>
    </xf>
    <xf numFmtId="0" fontId="35" fillId="31" borderId="11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" fillId="0" borderId="0"/>
    <xf numFmtId="0" fontId="22" fillId="2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 indent="5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/>
      <protection locked="0"/>
    </xf>
    <xf numFmtId="177" fontId="4" fillId="0" borderId="1" xfId="0" applyNumberFormat="1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vertical="center" shrinkToFit="1"/>
    </xf>
    <xf numFmtId="0" fontId="8" fillId="0" borderId="3" xfId="0" applyNumberFormat="1" applyFont="1" applyFill="1" applyBorder="1" applyAlignment="1" applyProtection="1">
      <alignment horizontal="left" vertical="center"/>
      <protection locked="0"/>
    </xf>
    <xf numFmtId="176" fontId="7" fillId="0" borderId="1" xfId="43" applyNumberFormat="1" applyFont="1" applyFill="1" applyBorder="1" applyAlignment="1" applyProtection="1">
      <alignment horizontal="left" vertical="center" shrinkToFit="1"/>
    </xf>
    <xf numFmtId="177" fontId="3" fillId="0" borderId="1" xfId="0" applyNumberFormat="1" applyFont="1" applyFill="1" applyBorder="1" applyAlignment="1">
      <alignment shrinkToFit="1"/>
    </xf>
    <xf numFmtId="176" fontId="8" fillId="0" borderId="1" xfId="43" applyNumberFormat="1" applyFont="1" applyFill="1" applyBorder="1" applyAlignment="1" applyProtection="1">
      <alignment horizontal="left" vertical="center" shrinkToFit="1"/>
    </xf>
    <xf numFmtId="177" fontId="3" fillId="0" borderId="1" xfId="0" applyNumberFormat="1" applyFont="1" applyFill="1" applyBorder="1" applyAlignment="1">
      <alignment horizontal="right" vertical="center" shrinkToFit="1"/>
    </xf>
    <xf numFmtId="177" fontId="3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shrinkToFit="1"/>
    </xf>
    <xf numFmtId="177" fontId="10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>
      <alignment vertical="center"/>
    </xf>
    <xf numFmtId="177" fontId="12" fillId="0" borderId="1" xfId="0" applyNumberFormat="1" applyFont="1" applyFill="1" applyBorder="1">
      <alignment vertical="center"/>
    </xf>
    <xf numFmtId="0" fontId="11" fillId="0" borderId="1" xfId="0" applyFont="1" applyFill="1" applyBorder="1">
      <alignment vertical="center"/>
    </xf>
    <xf numFmtId="177" fontId="13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177" fontId="4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177" fontId="14" fillId="0" borderId="1" xfId="0" applyNumberFormat="1" applyFont="1" applyBorder="1" applyAlignment="1">
      <alignment vertical="center"/>
    </xf>
    <xf numFmtId="0" fontId="13" fillId="0" borderId="1" xfId="0" applyFont="1" applyBorder="1">
      <alignment vertical="center"/>
    </xf>
    <xf numFmtId="177" fontId="13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shrinkToFit="1"/>
    </xf>
    <xf numFmtId="0" fontId="5" fillId="0" borderId="1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6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千位分隔[0]_预算内月报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workbookViewId="0">
      <selection activeCell="F7" sqref="F7"/>
    </sheetView>
  </sheetViews>
  <sheetFormatPr defaultColWidth="9" defaultRowHeight="13.5" outlineLevelCol="1"/>
  <cols>
    <col min="1" max="1" width="81" customWidth="1"/>
  </cols>
  <sheetData>
    <row r="1" ht="25.5" spans="1:2">
      <c r="A1" s="55" t="s">
        <v>0</v>
      </c>
      <c r="B1" s="56"/>
    </row>
    <row r="2" ht="25.5" spans="1:2">
      <c r="A2" s="57"/>
      <c r="B2" s="56"/>
    </row>
    <row r="3" ht="25.5" spans="1:2">
      <c r="A3" s="57"/>
      <c r="B3" s="56"/>
    </row>
    <row r="4" ht="23.1" customHeight="1" spans="1:2">
      <c r="A4" s="56" t="s">
        <v>1</v>
      </c>
      <c r="B4" s="56"/>
    </row>
    <row r="5" ht="22.5" customHeight="1" spans="1:1">
      <c r="A5" s="56" t="s">
        <v>2</v>
      </c>
    </row>
    <row r="6" ht="22.5" customHeight="1" spans="1:1">
      <c r="A6" s="56" t="s">
        <v>3</v>
      </c>
    </row>
    <row r="7" ht="22.5" customHeight="1" spans="1:1">
      <c r="A7" s="56" t="s">
        <v>4</v>
      </c>
    </row>
    <row r="8" ht="22.5" customHeight="1" spans="1:1">
      <c r="A8" s="56" t="s">
        <v>5</v>
      </c>
    </row>
    <row r="9" ht="22.5" customHeight="1"/>
  </sheetData>
  <pageMargins left="0.751388888888889" right="0.751388888888889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D12" sqref="D12"/>
    </sheetView>
  </sheetViews>
  <sheetFormatPr defaultColWidth="9" defaultRowHeight="13.5" outlineLevelCol="3"/>
  <cols>
    <col min="1" max="1" width="26.875" customWidth="1"/>
    <col min="2" max="2" width="17.5" customWidth="1"/>
    <col min="3" max="3" width="18.625" customWidth="1"/>
    <col min="4" max="4" width="24.5" customWidth="1"/>
  </cols>
  <sheetData>
    <row r="1" ht="38.1" customHeight="1" spans="1:4">
      <c r="A1" s="1" t="s">
        <v>6</v>
      </c>
      <c r="B1" s="1"/>
      <c r="C1" s="1"/>
      <c r="D1" s="1"/>
    </row>
    <row r="2" ht="14.25" spans="1:4">
      <c r="A2" s="13"/>
      <c r="B2" s="13"/>
      <c r="C2" s="13"/>
      <c r="D2" s="3" t="s">
        <v>7</v>
      </c>
    </row>
    <row r="3" ht="45" customHeight="1" spans="1:4">
      <c r="A3" s="6" t="s">
        <v>8</v>
      </c>
      <c r="B3" s="14" t="s">
        <v>9</v>
      </c>
      <c r="C3" s="14" t="s">
        <v>10</v>
      </c>
      <c r="D3" s="14" t="s">
        <v>11</v>
      </c>
    </row>
    <row r="4" ht="51.95" customHeight="1" spans="1:4">
      <c r="A4" s="50">
        <v>603.15</v>
      </c>
      <c r="B4" s="51">
        <v>605.09</v>
      </c>
      <c r="C4" s="9">
        <v>100.32</v>
      </c>
      <c r="D4" s="52" t="s">
        <v>12</v>
      </c>
    </row>
    <row r="5" ht="27" customHeight="1" spans="1:4">
      <c r="A5" s="10"/>
      <c r="B5" s="10"/>
      <c r="C5" s="10"/>
      <c r="D5" s="10"/>
    </row>
    <row r="6" ht="27" customHeight="1" spans="1:4">
      <c r="A6" s="10"/>
      <c r="B6" s="10"/>
      <c r="C6" s="10"/>
      <c r="D6" s="10"/>
    </row>
    <row r="7" ht="27" customHeight="1" spans="1:4">
      <c r="A7" s="10"/>
      <c r="B7" s="10"/>
      <c r="C7" s="10"/>
      <c r="D7" s="10"/>
    </row>
    <row r="8" ht="27" customHeight="1" spans="1:4">
      <c r="A8" s="10"/>
      <c r="B8" s="10"/>
      <c r="C8" s="10"/>
      <c r="D8" s="10"/>
    </row>
    <row r="9" ht="27" customHeight="1" spans="1:4">
      <c r="A9" s="10"/>
      <c r="B9" s="10"/>
      <c r="C9" s="10"/>
      <c r="D9" s="10"/>
    </row>
    <row r="10" ht="27" customHeight="1" spans="1:4">
      <c r="A10" s="10"/>
      <c r="B10" s="10"/>
      <c r="C10" s="10"/>
      <c r="D10" s="10"/>
    </row>
    <row r="11" ht="27" customHeight="1" spans="1:4">
      <c r="A11" s="10"/>
      <c r="B11" s="10"/>
      <c r="C11" s="10"/>
      <c r="D11" s="10"/>
    </row>
    <row r="12" ht="27" customHeight="1" spans="1:4">
      <c r="A12" s="53"/>
      <c r="B12" s="10"/>
      <c r="C12" s="10"/>
      <c r="D12" s="10"/>
    </row>
    <row r="13" ht="27" customHeight="1" spans="1:4">
      <c r="A13" s="53"/>
      <c r="B13" s="10"/>
      <c r="C13" s="10"/>
      <c r="D13" s="10"/>
    </row>
    <row r="14" ht="27" customHeight="1" spans="1:4">
      <c r="A14" s="53"/>
      <c r="B14" s="10"/>
      <c r="C14" s="10"/>
      <c r="D14" s="10"/>
    </row>
    <row r="15" ht="27" customHeight="1" spans="1:4">
      <c r="A15" s="53"/>
      <c r="B15" s="10"/>
      <c r="C15" s="10"/>
      <c r="D15" s="10"/>
    </row>
    <row r="16" ht="27" customHeight="1" spans="1:4">
      <c r="A16" s="53"/>
      <c r="B16" s="10"/>
      <c r="C16" s="10"/>
      <c r="D16" s="10"/>
    </row>
    <row r="17" ht="27" customHeight="1" spans="1:4">
      <c r="A17" s="53"/>
      <c r="B17" s="10"/>
      <c r="C17" s="10"/>
      <c r="D17" s="10"/>
    </row>
    <row r="18" ht="27" customHeight="1" spans="1:4">
      <c r="A18" s="10"/>
      <c r="B18" s="10"/>
      <c r="C18" s="10"/>
      <c r="D18" s="10"/>
    </row>
    <row r="19" ht="27" customHeight="1" spans="1:4">
      <c r="A19" s="10"/>
      <c r="B19" s="10"/>
      <c r="C19" s="10"/>
      <c r="D19" s="10"/>
    </row>
    <row r="20" ht="27" customHeight="1" spans="1:4">
      <c r="A20" s="54"/>
      <c r="B20" s="10"/>
      <c r="C20" s="10"/>
      <c r="D20" s="10"/>
    </row>
    <row r="21" ht="27" customHeight="1" spans="1:4">
      <c r="A21" s="10"/>
      <c r="B21" s="10"/>
      <c r="C21" s="10"/>
      <c r="D21" s="10"/>
    </row>
    <row r="22" ht="27" customHeight="1" spans="1:4">
      <c r="A22" s="10"/>
      <c r="B22" s="10"/>
      <c r="C22" s="10"/>
      <c r="D22" s="10"/>
    </row>
    <row r="23" ht="27" customHeight="1" spans="1:4">
      <c r="A23" s="39"/>
      <c r="B23" s="39"/>
      <c r="C23" s="39"/>
      <c r="D23" s="39"/>
    </row>
    <row r="24" ht="27" customHeight="1" spans="1:4">
      <c r="A24" s="39"/>
      <c r="B24" s="39"/>
      <c r="C24" s="39"/>
      <c r="D24" s="39"/>
    </row>
  </sheetData>
  <mergeCells count="1">
    <mergeCell ref="A1:D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workbookViewId="0">
      <selection activeCell="A23" sqref="A23"/>
    </sheetView>
  </sheetViews>
  <sheetFormatPr defaultColWidth="9" defaultRowHeight="13.5" outlineLevelCol="1"/>
  <cols>
    <col min="1" max="1" width="51.875" customWidth="1"/>
    <col min="2" max="2" width="35.125" style="43" customWidth="1"/>
    <col min="5" max="5" width="10.375"/>
  </cols>
  <sheetData>
    <row r="1" ht="38.1" customHeight="1" spans="1:2">
      <c r="A1" s="1" t="s">
        <v>13</v>
      </c>
      <c r="B1" s="44"/>
    </row>
    <row r="2" ht="14.25" spans="1:2">
      <c r="A2" s="13"/>
      <c r="B2" s="45" t="s">
        <v>7</v>
      </c>
    </row>
    <row r="3" ht="45" customHeight="1" spans="1:2">
      <c r="A3" s="6" t="s">
        <v>14</v>
      </c>
      <c r="B3" s="46" t="s">
        <v>15</v>
      </c>
    </row>
    <row r="4" ht="27" customHeight="1" spans="1:2">
      <c r="A4" s="33" t="s">
        <v>16</v>
      </c>
      <c r="B4" s="47">
        <v>5231.67</v>
      </c>
    </row>
    <row r="5" ht="27" customHeight="1" spans="1:2">
      <c r="A5" s="10" t="s">
        <v>17</v>
      </c>
      <c r="B5" s="48">
        <v>1017.54</v>
      </c>
    </row>
    <row r="6" ht="27" customHeight="1" spans="1:2">
      <c r="A6" s="10" t="s">
        <v>18</v>
      </c>
      <c r="B6" s="48"/>
    </row>
    <row r="7" ht="27" customHeight="1" spans="1:2">
      <c r="A7" s="10" t="s">
        <v>19</v>
      </c>
      <c r="B7" s="48"/>
    </row>
    <row r="8" ht="27" customHeight="1" spans="1:2">
      <c r="A8" s="10" t="s">
        <v>20</v>
      </c>
      <c r="B8" s="48">
        <v>103.8</v>
      </c>
    </row>
    <row r="9" ht="27" customHeight="1" spans="1:2">
      <c r="A9" s="10" t="s">
        <v>21</v>
      </c>
      <c r="B9" s="48">
        <v>150</v>
      </c>
    </row>
    <row r="10" ht="27" customHeight="1" spans="1:2">
      <c r="A10" s="10" t="s">
        <v>22</v>
      </c>
      <c r="B10" s="48">
        <v>32</v>
      </c>
    </row>
    <row r="11" ht="27" customHeight="1" spans="1:2">
      <c r="A11" s="10" t="s">
        <v>23</v>
      </c>
      <c r="B11" s="48">
        <v>227</v>
      </c>
    </row>
    <row r="12" ht="27" customHeight="1" spans="1:2">
      <c r="A12" s="37" t="s">
        <v>24</v>
      </c>
      <c r="B12" s="48">
        <v>3660.33</v>
      </c>
    </row>
    <row r="13" ht="27" customHeight="1" spans="1:2">
      <c r="A13" s="37" t="s">
        <v>25</v>
      </c>
      <c r="B13" s="48"/>
    </row>
    <row r="14" ht="27" customHeight="1" spans="1:2">
      <c r="A14" s="37" t="s">
        <v>26</v>
      </c>
      <c r="B14" s="48"/>
    </row>
    <row r="15" ht="27" customHeight="1" spans="1:2">
      <c r="A15" s="37" t="s">
        <v>27</v>
      </c>
      <c r="B15" s="48"/>
    </row>
    <row r="16" ht="27" customHeight="1" spans="1:2">
      <c r="A16" s="37" t="s">
        <v>28</v>
      </c>
      <c r="B16" s="48">
        <v>41</v>
      </c>
    </row>
    <row r="17" ht="27" customHeight="1" spans="1:2">
      <c r="A17" s="37" t="s">
        <v>29</v>
      </c>
      <c r="B17" s="48"/>
    </row>
    <row r="18" ht="27" customHeight="1" spans="1:2">
      <c r="A18" s="10"/>
      <c r="B18" s="48"/>
    </row>
    <row r="19" ht="27" customHeight="1" spans="1:2">
      <c r="A19" s="10"/>
      <c r="B19" s="48"/>
    </row>
    <row r="20" ht="27" customHeight="1" spans="1:2">
      <c r="A20" s="33" t="s">
        <v>30</v>
      </c>
      <c r="B20" s="47">
        <v>4777.31</v>
      </c>
    </row>
    <row r="21" ht="27" customHeight="1" spans="1:2">
      <c r="A21" s="10" t="s">
        <v>23</v>
      </c>
      <c r="B21" s="48">
        <v>4777.31</v>
      </c>
    </row>
    <row r="22" ht="27" customHeight="1" spans="1:2">
      <c r="A22" s="10" t="s">
        <v>31</v>
      </c>
      <c r="B22" s="48"/>
    </row>
    <row r="23" ht="27" customHeight="1" spans="1:2">
      <c r="A23" s="39" t="s">
        <v>32</v>
      </c>
      <c r="B23" s="49"/>
    </row>
    <row r="24" ht="27" customHeight="1" spans="1:2">
      <c r="A24" s="39"/>
      <c r="B24" s="49"/>
    </row>
    <row r="25" ht="27" customHeight="1" spans="1:2">
      <c r="A25" s="41" t="s">
        <v>33</v>
      </c>
      <c r="B25" s="47">
        <v>10008.98</v>
      </c>
    </row>
  </sheetData>
  <mergeCells count="1">
    <mergeCell ref="A1:B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F25" sqref="F25"/>
    </sheetView>
  </sheetViews>
  <sheetFormatPr defaultColWidth="9" defaultRowHeight="13.5" outlineLevelCol="3"/>
  <cols>
    <col min="1" max="1" width="28.75" customWidth="1"/>
    <col min="2" max="2" width="17.5" customWidth="1"/>
    <col min="3" max="3" width="18.625" customWidth="1"/>
    <col min="4" max="4" width="22.75" customWidth="1"/>
  </cols>
  <sheetData>
    <row r="1" ht="38.1" customHeight="1" spans="1:4">
      <c r="A1" s="1" t="s">
        <v>34</v>
      </c>
      <c r="B1" s="1"/>
      <c r="C1" s="1"/>
      <c r="D1" s="1"/>
    </row>
    <row r="2" ht="14.25" spans="1:4">
      <c r="A2" s="13"/>
      <c r="B2" s="13"/>
      <c r="C2" s="13"/>
      <c r="D2" s="3" t="s">
        <v>7</v>
      </c>
    </row>
    <row r="3" ht="45" customHeight="1" spans="1:4">
      <c r="A3" s="6" t="s">
        <v>14</v>
      </c>
      <c r="B3" s="14" t="s">
        <v>35</v>
      </c>
      <c r="C3" s="14" t="s">
        <v>36</v>
      </c>
      <c r="D3" s="14" t="s">
        <v>37</v>
      </c>
    </row>
    <row r="4" ht="27" customHeight="1" spans="1:4">
      <c r="A4" s="33" t="s">
        <v>16</v>
      </c>
      <c r="B4" s="34">
        <v>5231.67</v>
      </c>
      <c r="C4" s="34">
        <v>2026.84</v>
      </c>
      <c r="D4" s="35">
        <f>C4/B4</f>
        <v>0.387417402091493</v>
      </c>
    </row>
    <row r="5" ht="27" customHeight="1" spans="1:4">
      <c r="A5" s="10" t="s">
        <v>17</v>
      </c>
      <c r="B5" s="23">
        <v>1017.54</v>
      </c>
      <c r="C5" s="23">
        <v>813.84</v>
      </c>
      <c r="D5" s="36">
        <f>C5/B5</f>
        <v>0.799811309629106</v>
      </c>
    </row>
    <row r="6" ht="27" customHeight="1" spans="1:4">
      <c r="A6" s="10" t="s">
        <v>18</v>
      </c>
      <c r="B6" s="23"/>
      <c r="C6" s="23"/>
      <c r="D6" s="36"/>
    </row>
    <row r="7" ht="27" customHeight="1" spans="1:4">
      <c r="A7" s="10" t="s">
        <v>19</v>
      </c>
      <c r="B7" s="23"/>
      <c r="C7" s="23">
        <v>15</v>
      </c>
      <c r="D7" s="36"/>
    </row>
    <row r="8" ht="27" customHeight="1" spans="1:4">
      <c r="A8" s="10" t="s">
        <v>20</v>
      </c>
      <c r="B8" s="23">
        <v>103.8</v>
      </c>
      <c r="C8" s="23">
        <v>140</v>
      </c>
      <c r="D8" s="36">
        <f>C8/B8</f>
        <v>1.34874759152216</v>
      </c>
    </row>
    <row r="9" ht="27" customHeight="1" spans="1:4">
      <c r="A9" s="10" t="s">
        <v>21</v>
      </c>
      <c r="B9" s="23">
        <v>150</v>
      </c>
      <c r="C9" s="23">
        <v>151</v>
      </c>
      <c r="D9" s="36">
        <f>C9/B9</f>
        <v>1.00666666666667</v>
      </c>
    </row>
    <row r="10" ht="27" customHeight="1" spans="1:4">
      <c r="A10" s="10" t="s">
        <v>22</v>
      </c>
      <c r="B10" s="23">
        <v>32</v>
      </c>
      <c r="C10" s="23"/>
      <c r="D10" s="36"/>
    </row>
    <row r="11" ht="27" customHeight="1" spans="1:4">
      <c r="A11" s="10" t="s">
        <v>23</v>
      </c>
      <c r="B11" s="23">
        <v>227</v>
      </c>
      <c r="C11" s="23">
        <v>65</v>
      </c>
      <c r="D11" s="36">
        <f>C11/B11</f>
        <v>0.286343612334802</v>
      </c>
    </row>
    <row r="12" ht="27" customHeight="1" spans="1:4">
      <c r="A12" s="37" t="s">
        <v>24</v>
      </c>
      <c r="B12" s="23">
        <v>3660.33</v>
      </c>
      <c r="C12" s="23">
        <v>785</v>
      </c>
      <c r="D12" s="36">
        <f>C12/B12</f>
        <v>0.214461537620925</v>
      </c>
    </row>
    <row r="13" ht="27" customHeight="1" spans="1:4">
      <c r="A13" s="37" t="s">
        <v>25</v>
      </c>
      <c r="B13" s="23"/>
      <c r="C13" s="23"/>
      <c r="D13" s="35"/>
    </row>
    <row r="14" ht="27" customHeight="1" spans="1:4">
      <c r="A14" s="37" t="s">
        <v>26</v>
      </c>
      <c r="B14" s="23"/>
      <c r="C14" s="23"/>
      <c r="D14" s="35"/>
    </row>
    <row r="15" ht="27" customHeight="1" spans="1:4">
      <c r="A15" s="37" t="s">
        <v>27</v>
      </c>
      <c r="B15" s="23"/>
      <c r="C15" s="23"/>
      <c r="D15" s="35"/>
    </row>
    <row r="16" ht="27" customHeight="1" spans="1:4">
      <c r="A16" s="37" t="s">
        <v>28</v>
      </c>
      <c r="B16" s="23">
        <v>41</v>
      </c>
      <c r="C16" s="23">
        <v>57</v>
      </c>
      <c r="D16" s="36">
        <f>C16/B16</f>
        <v>1.39024390243902</v>
      </c>
    </row>
    <row r="17" ht="27" customHeight="1" spans="1:4">
      <c r="A17" s="37" t="s">
        <v>29</v>
      </c>
      <c r="B17" s="23"/>
      <c r="C17" s="23"/>
      <c r="D17" s="35"/>
    </row>
    <row r="18" ht="27" customHeight="1" spans="1:4">
      <c r="A18" s="10"/>
      <c r="B18" s="23"/>
      <c r="C18" s="23"/>
      <c r="D18" s="35"/>
    </row>
    <row r="19" ht="27" customHeight="1" spans="1:4">
      <c r="A19" s="10"/>
      <c r="B19" s="23"/>
      <c r="C19" s="23"/>
      <c r="D19" s="35"/>
    </row>
    <row r="20" ht="27" customHeight="1" spans="1:4">
      <c r="A20" s="33" t="s">
        <v>30</v>
      </c>
      <c r="B20" s="38">
        <v>4777.31</v>
      </c>
      <c r="C20" s="38">
        <v>3726</v>
      </c>
      <c r="D20" s="35">
        <f>C20/B20</f>
        <v>0.779936826373001</v>
      </c>
    </row>
    <row r="21" ht="27" customHeight="1" spans="1:4">
      <c r="A21" s="10" t="s">
        <v>23</v>
      </c>
      <c r="B21" s="23">
        <v>4777.31</v>
      </c>
      <c r="C21" s="23">
        <v>3726</v>
      </c>
      <c r="D21" s="36">
        <f>C21/B21</f>
        <v>0.779936826373001</v>
      </c>
    </row>
    <row r="22" ht="27" customHeight="1" spans="1:4">
      <c r="A22" s="10" t="s">
        <v>31</v>
      </c>
      <c r="B22" s="23"/>
      <c r="C22" s="23"/>
      <c r="D22" s="35"/>
    </row>
    <row r="23" ht="27" customHeight="1" spans="1:4">
      <c r="A23" s="39" t="s">
        <v>32</v>
      </c>
      <c r="B23" s="40"/>
      <c r="C23" s="40"/>
      <c r="D23" s="35"/>
    </row>
    <row r="24" ht="27" customHeight="1" spans="1:4">
      <c r="A24" s="41" t="s">
        <v>38</v>
      </c>
      <c r="B24" s="42"/>
      <c r="C24" s="42">
        <v>20</v>
      </c>
      <c r="D24" s="35"/>
    </row>
    <row r="25" ht="27" customHeight="1" spans="1:4">
      <c r="A25" s="41" t="s">
        <v>39</v>
      </c>
      <c r="B25" s="42">
        <f>B4+B20</f>
        <v>10008.98</v>
      </c>
      <c r="C25" s="42">
        <f>C4+C20+C24</f>
        <v>5772.84</v>
      </c>
      <c r="D25" s="35">
        <f>C25/B25</f>
        <v>0.576766064074461</v>
      </c>
    </row>
  </sheetData>
  <mergeCells count="1">
    <mergeCell ref="A1:D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"/>
  <sheetViews>
    <sheetView workbookViewId="0">
      <selection activeCell="A1" sqref="A1:D1"/>
    </sheetView>
  </sheetViews>
  <sheetFormatPr defaultColWidth="9" defaultRowHeight="13.5" outlineLevelCol="3"/>
  <cols>
    <col min="1" max="1" width="41.25" customWidth="1"/>
    <col min="2" max="2" width="15.375" customWidth="1"/>
    <col min="3" max="3" width="16.75" customWidth="1"/>
    <col min="4" max="4" width="13.75" customWidth="1"/>
    <col min="8" max="8" width="9.375"/>
    <col min="10" max="10" width="9.375"/>
  </cols>
  <sheetData>
    <row r="1" ht="38.1" customHeight="1" spans="1:4">
      <c r="A1" s="1" t="s">
        <v>40</v>
      </c>
      <c r="B1" s="1"/>
      <c r="C1" s="1"/>
      <c r="D1" s="1"/>
    </row>
    <row r="2" ht="14.25" spans="1:4">
      <c r="A2" s="13"/>
      <c r="B2" s="13"/>
      <c r="C2" s="13"/>
      <c r="D2" s="3" t="s">
        <v>7</v>
      </c>
    </row>
    <row r="3" ht="27.95" customHeight="1" spans="1:4">
      <c r="A3" s="6" t="s">
        <v>41</v>
      </c>
      <c r="B3" s="14" t="s">
        <v>42</v>
      </c>
      <c r="C3" s="14" t="s">
        <v>43</v>
      </c>
      <c r="D3" s="14" t="s">
        <v>44</v>
      </c>
    </row>
    <row r="4" ht="30" customHeight="1" spans="1:4">
      <c r="A4" s="15" t="s">
        <v>16</v>
      </c>
      <c r="B4" s="16">
        <f t="shared" ref="B4:B13" si="0">C4+D4</f>
        <v>2026.84</v>
      </c>
      <c r="C4" s="16">
        <f>C5+C24+C28+C36+C45+C50+C55</f>
        <v>1241.84</v>
      </c>
      <c r="D4" s="16">
        <f>D5+D24+D28+D36+D45+D50+D55</f>
        <v>785</v>
      </c>
    </row>
    <row r="5" ht="21" customHeight="1" spans="1:4">
      <c r="A5" s="15" t="s">
        <v>45</v>
      </c>
      <c r="B5" s="17">
        <f t="shared" si="0"/>
        <v>813.84</v>
      </c>
      <c r="C5" s="17">
        <f>C6+C8+C10+C14+C16+C18+C20+C22</f>
        <v>813.84</v>
      </c>
      <c r="D5" s="14"/>
    </row>
    <row r="6" ht="21" customHeight="1" spans="1:4">
      <c r="A6" s="15" t="s">
        <v>46</v>
      </c>
      <c r="B6" s="17">
        <f t="shared" si="0"/>
        <v>5</v>
      </c>
      <c r="C6" s="17">
        <f>C7</f>
        <v>5</v>
      </c>
      <c r="D6" s="14"/>
    </row>
    <row r="7" ht="21" customHeight="1" spans="1:4">
      <c r="A7" s="18" t="s">
        <v>47</v>
      </c>
      <c r="B7" s="17">
        <f t="shared" si="0"/>
        <v>5</v>
      </c>
      <c r="C7" s="17">
        <v>5</v>
      </c>
      <c r="D7" s="14"/>
    </row>
    <row r="8" ht="21" customHeight="1" spans="1:4">
      <c r="A8" s="15" t="s">
        <v>48</v>
      </c>
      <c r="B8" s="17">
        <f t="shared" si="0"/>
        <v>3</v>
      </c>
      <c r="C8" s="17">
        <f>C9</f>
        <v>3</v>
      </c>
      <c r="D8" s="14"/>
    </row>
    <row r="9" ht="21" customHeight="1" spans="1:4">
      <c r="A9" s="18" t="s">
        <v>49</v>
      </c>
      <c r="B9" s="17">
        <f t="shared" si="0"/>
        <v>3</v>
      </c>
      <c r="C9" s="17">
        <v>3</v>
      </c>
      <c r="D9" s="14"/>
    </row>
    <row r="10" ht="21" customHeight="1" spans="1:4">
      <c r="A10" s="15" t="s">
        <v>50</v>
      </c>
      <c r="B10" s="17">
        <f t="shared" si="0"/>
        <v>732.84</v>
      </c>
      <c r="C10" s="17">
        <f>C11+C12+C13</f>
        <v>732.84</v>
      </c>
      <c r="D10" s="14"/>
    </row>
    <row r="11" ht="21" customHeight="1" spans="1:4">
      <c r="A11" s="18" t="s">
        <v>51</v>
      </c>
      <c r="B11" s="17">
        <f t="shared" si="0"/>
        <v>672.84</v>
      </c>
      <c r="C11" s="17">
        <v>672.84</v>
      </c>
      <c r="D11" s="14"/>
    </row>
    <row r="12" ht="21" customHeight="1" spans="1:4">
      <c r="A12" s="18" t="s">
        <v>52</v>
      </c>
      <c r="B12" s="17">
        <f t="shared" si="0"/>
        <v>30</v>
      </c>
      <c r="C12" s="17">
        <v>30</v>
      </c>
      <c r="D12" s="14"/>
    </row>
    <row r="13" ht="21" customHeight="1" spans="1:4">
      <c r="A13" s="18" t="s">
        <v>53</v>
      </c>
      <c r="B13" s="17">
        <f t="shared" si="0"/>
        <v>30</v>
      </c>
      <c r="C13" s="17">
        <v>30</v>
      </c>
      <c r="D13" s="14"/>
    </row>
    <row r="14" ht="21" customHeight="1" spans="1:4">
      <c r="A14" s="19" t="s">
        <v>54</v>
      </c>
      <c r="B14" s="17">
        <f t="shared" ref="B14:B63" si="1">C14+D14</f>
        <v>36</v>
      </c>
      <c r="C14" s="20">
        <f>C15</f>
        <v>36</v>
      </c>
      <c r="D14" s="10"/>
    </row>
    <row r="15" ht="21" customHeight="1" spans="1:4">
      <c r="A15" s="21" t="s">
        <v>55</v>
      </c>
      <c r="B15" s="17">
        <f t="shared" si="1"/>
        <v>36</v>
      </c>
      <c r="C15" s="20">
        <v>36</v>
      </c>
      <c r="D15" s="10"/>
    </row>
    <row r="16" ht="21" customHeight="1" spans="1:4">
      <c r="A16" s="19" t="s">
        <v>56</v>
      </c>
      <c r="B16" s="17">
        <f t="shared" si="1"/>
        <v>7</v>
      </c>
      <c r="C16" s="22">
        <f>C17</f>
        <v>7</v>
      </c>
      <c r="D16" s="10"/>
    </row>
    <row r="17" ht="21" customHeight="1" spans="1:4">
      <c r="A17" s="21" t="s">
        <v>57</v>
      </c>
      <c r="B17" s="17">
        <f t="shared" si="1"/>
        <v>7</v>
      </c>
      <c r="C17" s="20">
        <v>7</v>
      </c>
      <c r="D17" s="10"/>
    </row>
    <row r="18" ht="21" customHeight="1" spans="1:4">
      <c r="A18" s="15" t="s">
        <v>58</v>
      </c>
      <c r="B18" s="17">
        <f t="shared" si="1"/>
        <v>5</v>
      </c>
      <c r="C18" s="23">
        <f>C19</f>
        <v>5</v>
      </c>
      <c r="D18" s="10"/>
    </row>
    <row r="19" ht="21" customHeight="1" spans="1:4">
      <c r="A19" s="18" t="s">
        <v>59</v>
      </c>
      <c r="B19" s="17">
        <f t="shared" si="1"/>
        <v>5</v>
      </c>
      <c r="C19" s="23">
        <v>5</v>
      </c>
      <c r="D19" s="10"/>
    </row>
    <row r="20" ht="21" customHeight="1" spans="1:4">
      <c r="A20" s="19" t="s">
        <v>60</v>
      </c>
      <c r="B20" s="17">
        <f t="shared" si="1"/>
        <v>20</v>
      </c>
      <c r="C20" s="23">
        <f>C21</f>
        <v>20</v>
      </c>
      <c r="D20" s="10"/>
    </row>
    <row r="21" ht="21" customHeight="1" spans="1:4">
      <c r="A21" s="21" t="s">
        <v>61</v>
      </c>
      <c r="B21" s="17">
        <f t="shared" si="1"/>
        <v>20</v>
      </c>
      <c r="C21" s="23">
        <v>20</v>
      </c>
      <c r="D21" s="10"/>
    </row>
    <row r="22" ht="21" customHeight="1" spans="1:4">
      <c r="A22" s="19" t="s">
        <v>62</v>
      </c>
      <c r="B22" s="17">
        <f t="shared" si="1"/>
        <v>5</v>
      </c>
      <c r="C22" s="23">
        <f>C23</f>
        <v>5</v>
      </c>
      <c r="D22" s="10"/>
    </row>
    <row r="23" ht="21" customHeight="1" spans="1:4">
      <c r="A23" s="21" t="s">
        <v>63</v>
      </c>
      <c r="B23" s="17">
        <f t="shared" si="1"/>
        <v>5</v>
      </c>
      <c r="C23" s="23">
        <v>5</v>
      </c>
      <c r="D23" s="10"/>
    </row>
    <row r="24" ht="21" customHeight="1" spans="1:4">
      <c r="A24" s="15" t="s">
        <v>64</v>
      </c>
      <c r="B24" s="17">
        <f t="shared" si="1"/>
        <v>15</v>
      </c>
      <c r="C24" s="23">
        <f>C25</f>
        <v>15</v>
      </c>
      <c r="D24" s="10"/>
    </row>
    <row r="25" ht="21" customHeight="1" spans="1:4">
      <c r="A25" s="15" t="s">
        <v>65</v>
      </c>
      <c r="B25" s="17">
        <f t="shared" si="1"/>
        <v>15</v>
      </c>
      <c r="C25" s="23">
        <f>C26+C27</f>
        <v>15</v>
      </c>
      <c r="D25" s="10"/>
    </row>
    <row r="26" ht="21" customHeight="1" spans="1:4">
      <c r="A26" s="18" t="s">
        <v>66</v>
      </c>
      <c r="B26" s="17">
        <f t="shared" si="1"/>
        <v>10</v>
      </c>
      <c r="C26" s="23">
        <v>10</v>
      </c>
      <c r="D26" s="10"/>
    </row>
    <row r="27" ht="21" customHeight="1" spans="1:4">
      <c r="A27" s="21" t="s">
        <v>67</v>
      </c>
      <c r="B27" s="17">
        <f t="shared" si="1"/>
        <v>5</v>
      </c>
      <c r="C27" s="24">
        <v>5</v>
      </c>
      <c r="D27" s="25"/>
    </row>
    <row r="28" ht="21" customHeight="1" spans="1:4">
      <c r="A28" s="19" t="s">
        <v>68</v>
      </c>
      <c r="B28" s="17">
        <f t="shared" si="1"/>
        <v>140</v>
      </c>
      <c r="C28" s="20">
        <f>C29+C32+C34</f>
        <v>140</v>
      </c>
      <c r="D28" s="25"/>
    </row>
    <row r="29" ht="21" customHeight="1" spans="1:4">
      <c r="A29" s="15" t="s">
        <v>69</v>
      </c>
      <c r="B29" s="17">
        <f t="shared" si="1"/>
        <v>94</v>
      </c>
      <c r="C29" s="24">
        <f>C30+C31</f>
        <v>94</v>
      </c>
      <c r="D29" s="25"/>
    </row>
    <row r="30" ht="21" customHeight="1" spans="1:4">
      <c r="A30" s="18" t="s">
        <v>70</v>
      </c>
      <c r="B30" s="17">
        <f t="shared" si="1"/>
        <v>82</v>
      </c>
      <c r="C30" s="24">
        <v>82</v>
      </c>
      <c r="D30" s="25"/>
    </row>
    <row r="31" ht="21" customHeight="1" spans="1:4">
      <c r="A31" s="18" t="s">
        <v>71</v>
      </c>
      <c r="B31" s="17">
        <f t="shared" si="1"/>
        <v>12</v>
      </c>
      <c r="C31" s="20">
        <v>12</v>
      </c>
      <c r="D31" s="25"/>
    </row>
    <row r="32" ht="21" customHeight="1" spans="1:4">
      <c r="A32" s="15" t="s">
        <v>72</v>
      </c>
      <c r="B32" s="17">
        <f t="shared" si="1"/>
        <v>36</v>
      </c>
      <c r="C32" s="24">
        <f>C33</f>
        <v>36</v>
      </c>
      <c r="D32" s="25"/>
    </row>
    <row r="33" ht="21" customHeight="1" spans="1:4">
      <c r="A33" s="18" t="s">
        <v>73</v>
      </c>
      <c r="B33" s="17">
        <f t="shared" si="1"/>
        <v>36</v>
      </c>
      <c r="C33" s="24">
        <v>36</v>
      </c>
      <c r="D33" s="25"/>
    </row>
    <row r="34" ht="21" customHeight="1" spans="1:4">
      <c r="A34" s="15" t="s">
        <v>74</v>
      </c>
      <c r="B34" s="17">
        <f t="shared" si="1"/>
        <v>10</v>
      </c>
      <c r="C34" s="24">
        <f>C35</f>
        <v>10</v>
      </c>
      <c r="D34" s="25"/>
    </row>
    <row r="35" ht="21" customHeight="1" spans="1:4">
      <c r="A35" s="18" t="s">
        <v>75</v>
      </c>
      <c r="B35" s="17">
        <f t="shared" si="1"/>
        <v>10</v>
      </c>
      <c r="C35" s="24">
        <v>10</v>
      </c>
      <c r="D35" s="25"/>
    </row>
    <row r="36" ht="21" customHeight="1" spans="1:4">
      <c r="A36" s="15" t="s">
        <v>76</v>
      </c>
      <c r="B36" s="17">
        <f t="shared" si="1"/>
        <v>151</v>
      </c>
      <c r="C36" s="24">
        <f>C37+C39+C41+C43</f>
        <v>151</v>
      </c>
      <c r="D36" s="25"/>
    </row>
    <row r="37" ht="21" customHeight="1" spans="1:4">
      <c r="A37" s="15" t="s">
        <v>77</v>
      </c>
      <c r="B37" s="17">
        <f t="shared" si="1"/>
        <v>10</v>
      </c>
      <c r="C37" s="26">
        <f>C38</f>
        <v>10</v>
      </c>
      <c r="D37" s="25"/>
    </row>
    <row r="38" ht="21" customHeight="1" spans="1:4">
      <c r="A38" s="18" t="s">
        <v>78</v>
      </c>
      <c r="B38" s="17">
        <f t="shared" si="1"/>
        <v>10</v>
      </c>
      <c r="C38" s="22">
        <v>10</v>
      </c>
      <c r="D38" s="25"/>
    </row>
    <row r="39" ht="21" customHeight="1" spans="1:4">
      <c r="A39" s="15" t="s">
        <v>79</v>
      </c>
      <c r="B39" s="17">
        <f t="shared" si="1"/>
        <v>76</v>
      </c>
      <c r="C39" s="20">
        <f>C40</f>
        <v>76</v>
      </c>
      <c r="D39" s="25"/>
    </row>
    <row r="40" ht="21" customHeight="1" spans="1:4">
      <c r="A40" s="18" t="s">
        <v>80</v>
      </c>
      <c r="B40" s="17">
        <f t="shared" si="1"/>
        <v>76</v>
      </c>
      <c r="C40" s="20">
        <v>76</v>
      </c>
      <c r="D40" s="25"/>
    </row>
    <row r="41" ht="21" customHeight="1" spans="1:4">
      <c r="A41" s="15" t="s">
        <v>81</v>
      </c>
      <c r="B41" s="17">
        <f t="shared" si="1"/>
        <v>55</v>
      </c>
      <c r="C41" s="20">
        <f>C42</f>
        <v>55</v>
      </c>
      <c r="D41" s="25"/>
    </row>
    <row r="42" ht="21" customHeight="1" spans="1:4">
      <c r="A42" s="18" t="s">
        <v>82</v>
      </c>
      <c r="B42" s="17">
        <f t="shared" si="1"/>
        <v>55</v>
      </c>
      <c r="C42" s="20">
        <v>55</v>
      </c>
      <c r="D42" s="25"/>
    </row>
    <row r="43" ht="21" customHeight="1" spans="1:4">
      <c r="A43" s="15" t="s">
        <v>83</v>
      </c>
      <c r="B43" s="17">
        <f t="shared" si="1"/>
        <v>10</v>
      </c>
      <c r="C43" s="20">
        <f>C44</f>
        <v>10</v>
      </c>
      <c r="D43" s="25"/>
    </row>
    <row r="44" ht="21" customHeight="1" spans="1:4">
      <c r="A44" s="18" t="s">
        <v>84</v>
      </c>
      <c r="B44" s="17">
        <f t="shared" si="1"/>
        <v>10</v>
      </c>
      <c r="C44" s="20">
        <v>10</v>
      </c>
      <c r="D44" s="25"/>
    </row>
    <row r="45" ht="21" customHeight="1" spans="1:4">
      <c r="A45" s="15" t="s">
        <v>85</v>
      </c>
      <c r="B45" s="17">
        <f t="shared" si="1"/>
        <v>65</v>
      </c>
      <c r="C45" s="27">
        <f>C46+C48</f>
        <v>65</v>
      </c>
      <c r="D45" s="25"/>
    </row>
    <row r="46" ht="21" customHeight="1" spans="1:4">
      <c r="A46" s="15" t="s">
        <v>86</v>
      </c>
      <c r="B46" s="17">
        <f t="shared" si="1"/>
        <v>10</v>
      </c>
      <c r="C46" s="24">
        <f>C47</f>
        <v>10</v>
      </c>
      <c r="D46" s="25"/>
    </row>
    <row r="47" ht="21" customHeight="1" spans="1:4">
      <c r="A47" s="18" t="s">
        <v>87</v>
      </c>
      <c r="B47" s="17">
        <f t="shared" si="1"/>
        <v>10</v>
      </c>
      <c r="C47" s="24">
        <v>10</v>
      </c>
      <c r="D47" s="25"/>
    </row>
    <row r="48" ht="21" customHeight="1" spans="1:4">
      <c r="A48" s="15" t="s">
        <v>88</v>
      </c>
      <c r="B48" s="17">
        <f t="shared" si="1"/>
        <v>55</v>
      </c>
      <c r="C48" s="27">
        <f>C49</f>
        <v>55</v>
      </c>
      <c r="D48" s="25"/>
    </row>
    <row r="49" ht="21" customHeight="1" spans="1:4">
      <c r="A49" s="18" t="s">
        <v>89</v>
      </c>
      <c r="B49" s="17">
        <f t="shared" si="1"/>
        <v>55</v>
      </c>
      <c r="C49" s="20">
        <v>55</v>
      </c>
      <c r="D49" s="25"/>
    </row>
    <row r="50" ht="21" customHeight="1" spans="1:4">
      <c r="A50" s="19" t="s">
        <v>90</v>
      </c>
      <c r="B50" s="17">
        <f t="shared" si="1"/>
        <v>785</v>
      </c>
      <c r="C50" s="27"/>
      <c r="D50" s="20">
        <f>D51+D53</f>
        <v>785</v>
      </c>
    </row>
    <row r="51" ht="21" customHeight="1" spans="1:4">
      <c r="A51" s="15" t="s">
        <v>91</v>
      </c>
      <c r="B51" s="17">
        <f t="shared" si="1"/>
        <v>135</v>
      </c>
      <c r="C51" s="27"/>
      <c r="D51" s="20">
        <f>D52</f>
        <v>135</v>
      </c>
    </row>
    <row r="52" ht="21" customHeight="1" spans="1:4">
      <c r="A52" s="18" t="s">
        <v>92</v>
      </c>
      <c r="B52" s="17">
        <f t="shared" si="1"/>
        <v>135</v>
      </c>
      <c r="C52" s="27"/>
      <c r="D52" s="20">
        <v>135</v>
      </c>
    </row>
    <row r="53" ht="21" customHeight="1" spans="1:4">
      <c r="A53" s="15" t="s">
        <v>93</v>
      </c>
      <c r="B53" s="17">
        <f t="shared" si="1"/>
        <v>650</v>
      </c>
      <c r="C53" s="24"/>
      <c r="D53" s="20">
        <f>D54</f>
        <v>650</v>
      </c>
    </row>
    <row r="54" ht="21" customHeight="1" spans="1:4">
      <c r="A54" s="18" t="s">
        <v>94</v>
      </c>
      <c r="B54" s="17">
        <f t="shared" si="1"/>
        <v>650</v>
      </c>
      <c r="C54" s="28"/>
      <c r="D54" s="20">
        <v>650</v>
      </c>
    </row>
    <row r="55" ht="21" customHeight="1" spans="1:4">
      <c r="A55" s="19" t="s">
        <v>95</v>
      </c>
      <c r="B55" s="17">
        <f t="shared" si="1"/>
        <v>57</v>
      </c>
      <c r="C55" s="24">
        <f>C56</f>
        <v>57</v>
      </c>
      <c r="D55" s="25"/>
    </row>
    <row r="56" ht="21" customHeight="1" spans="1:4">
      <c r="A56" s="19" t="s">
        <v>96</v>
      </c>
      <c r="B56" s="17">
        <f t="shared" si="1"/>
        <v>57</v>
      </c>
      <c r="C56" s="24">
        <f>C57</f>
        <v>57</v>
      </c>
      <c r="D56" s="25"/>
    </row>
    <row r="57" ht="21" customHeight="1" spans="1:4">
      <c r="A57" s="21" t="s">
        <v>97</v>
      </c>
      <c r="B57" s="17">
        <f t="shared" si="1"/>
        <v>57</v>
      </c>
      <c r="C57" s="24">
        <v>57</v>
      </c>
      <c r="D57" s="25"/>
    </row>
    <row r="58" ht="30" customHeight="1" spans="1:4">
      <c r="A58" s="15" t="s">
        <v>30</v>
      </c>
      <c r="B58" s="16">
        <f t="shared" si="1"/>
        <v>3726</v>
      </c>
      <c r="C58" s="29"/>
      <c r="D58" s="29">
        <f>D59</f>
        <v>3726</v>
      </c>
    </row>
    <row r="59" ht="21" customHeight="1" spans="1:4">
      <c r="A59" s="15" t="s">
        <v>98</v>
      </c>
      <c r="B59" s="17">
        <f t="shared" si="1"/>
        <v>3726</v>
      </c>
      <c r="C59" s="24"/>
      <c r="D59" s="24">
        <f>D60+D61</f>
        <v>3726</v>
      </c>
    </row>
    <row r="60" ht="21" customHeight="1" spans="1:4">
      <c r="A60" s="18" t="s">
        <v>99</v>
      </c>
      <c r="B60" s="17">
        <f t="shared" si="1"/>
        <v>12</v>
      </c>
      <c r="C60" s="24"/>
      <c r="D60" s="24">
        <v>12</v>
      </c>
    </row>
    <row r="61" ht="21" customHeight="1" spans="1:4">
      <c r="A61" s="18" t="s">
        <v>100</v>
      </c>
      <c r="B61" s="17">
        <f t="shared" si="1"/>
        <v>3714</v>
      </c>
      <c r="C61" s="24"/>
      <c r="D61" s="24">
        <v>3714</v>
      </c>
    </row>
    <row r="62" ht="21" customHeight="1" spans="1:4">
      <c r="A62" s="19" t="s">
        <v>38</v>
      </c>
      <c r="B62" s="16">
        <f t="shared" si="1"/>
        <v>20</v>
      </c>
      <c r="C62" s="30">
        <v>20</v>
      </c>
      <c r="D62" s="25"/>
    </row>
    <row r="63" ht="30" customHeight="1" spans="1:4">
      <c r="A63" s="31" t="s">
        <v>39</v>
      </c>
      <c r="B63" s="16">
        <f t="shared" si="1"/>
        <v>5772.84</v>
      </c>
      <c r="C63" s="32">
        <f>C4+C62</f>
        <v>1261.84</v>
      </c>
      <c r="D63" s="29">
        <f>D4+D58</f>
        <v>4511</v>
      </c>
    </row>
    <row r="64" ht="18" customHeight="1"/>
    <row r="65" ht="18" customHeight="1"/>
    <row r="66" ht="18" customHeight="1"/>
    <row r="67" ht="18" customHeight="1"/>
  </sheetData>
  <protectedRanges>
    <protectedRange sqref="B24" name="区域4_12"/>
    <protectedRange sqref="B14:B15 C14:C15" name="d1_22"/>
    <protectedRange sqref="B16:B17 C16:C17" name="d2_22"/>
    <protectedRange sqref="B49 B19 C49" name="区域3_22"/>
    <protectedRange sqref="B49 B21 B23 B28 B39:B41 B31 B46:B47 B25 B37 C28 C31 C39:C41 C37 C49" name="区域4_22"/>
  </protectedRanges>
  <mergeCells count="1">
    <mergeCell ref="A1:D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3.5" outlineLevelCol="1"/>
  <cols>
    <col min="1" max="1" width="43.875" customWidth="1"/>
    <col min="2" max="2" width="43.75" customWidth="1"/>
  </cols>
  <sheetData>
    <row r="1" ht="51" customHeight="1" spans="1:2">
      <c r="A1" s="1" t="s">
        <v>5</v>
      </c>
      <c r="B1" s="1"/>
    </row>
    <row r="2" ht="18" customHeight="1" spans="1:2">
      <c r="A2" s="2" t="s">
        <v>101</v>
      </c>
      <c r="B2" s="3" t="s">
        <v>7</v>
      </c>
    </row>
    <row r="3" ht="30" customHeight="1" spans="1:2">
      <c r="A3" s="4" t="s">
        <v>102</v>
      </c>
      <c r="B3" s="5" t="s">
        <v>103</v>
      </c>
    </row>
    <row r="4" ht="30" customHeight="1" spans="1:2">
      <c r="A4" s="6" t="s">
        <v>104</v>
      </c>
      <c r="B4" s="7">
        <f>B5+B6+B7+B8</f>
        <v>37</v>
      </c>
    </row>
    <row r="5" ht="30" customHeight="1" spans="1:2">
      <c r="A5" s="8" t="s">
        <v>105</v>
      </c>
      <c r="B5" s="9">
        <v>7</v>
      </c>
    </row>
    <row r="6" ht="30" customHeight="1" spans="1:2">
      <c r="A6" s="10" t="s">
        <v>106</v>
      </c>
      <c r="B6" s="9">
        <v>0</v>
      </c>
    </row>
    <row r="7" ht="30" customHeight="1" spans="1:2">
      <c r="A7" s="10" t="s">
        <v>107</v>
      </c>
      <c r="B7" s="9">
        <v>12</v>
      </c>
    </row>
    <row r="8" ht="30" customHeight="1" spans="1:2">
      <c r="A8" s="10" t="s">
        <v>108</v>
      </c>
      <c r="B8" s="9">
        <v>18</v>
      </c>
    </row>
    <row r="9" ht="30" customHeight="1" spans="1:2">
      <c r="A9" s="10" t="s">
        <v>109</v>
      </c>
      <c r="B9" s="9">
        <v>18</v>
      </c>
    </row>
    <row r="10" ht="30" customHeight="1" spans="1:2">
      <c r="A10" s="10" t="s">
        <v>110</v>
      </c>
      <c r="B10" s="11"/>
    </row>
    <row r="11" ht="30" customHeight="1" spans="1:2">
      <c r="A11" s="10"/>
      <c r="B11" s="10"/>
    </row>
    <row r="12" ht="114" customHeight="1" spans="1:2">
      <c r="A12" s="12" t="s">
        <v>111</v>
      </c>
      <c r="B12" s="12"/>
    </row>
  </sheetData>
  <mergeCells count="2">
    <mergeCell ref="A1:B1"/>
    <mergeCell ref="A12:B1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目录</vt:lpstr>
      <vt:lpstr>1</vt:lpstr>
      <vt:lpstr>2</vt:lpstr>
      <vt:lpstr>3</vt:lpstr>
      <vt:lpstr>4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2016-04-27T06:35:00Z</dcterms:created>
  <dcterms:modified xsi:type="dcterms:W3CDTF">2022-02-25T16:06:56Z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14</vt:lpwstr>
  </property>
</Properties>
</file>