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00" windowHeight="7860" tabRatio="827"/>
  </bookViews>
  <sheets>
    <sheet name="年初预算明细2" sheetId="17" r:id="rId1"/>
    <sheet name="追加指标" sheetId="18" r:id="rId2"/>
  </sheets>
  <externalReferences>
    <externalReference r:id="rId4"/>
  </externalReferences>
  <definedNames>
    <definedName name="_xlnm._FilterDatabase" localSheetId="0" hidden="1">年初预算明细2!$A$3:$LB$93</definedName>
    <definedName name="地区名称">[1]封面!$B$2:$B$6</definedName>
  </definedNames>
  <calcPr calcId="144525"/>
</workbook>
</file>

<file path=xl/sharedStrings.xml><?xml version="1.0" encoding="utf-8"?>
<sst xmlns="http://schemas.openxmlformats.org/spreadsheetml/2006/main" count="124" uniqueCount="105">
  <si>
    <t>2023年乡级预算汇总表</t>
  </si>
  <si>
    <t>项    目</t>
  </si>
  <si>
    <t>科目</t>
  </si>
  <si>
    <t>合计</t>
  </si>
  <si>
    <t>团城</t>
  </si>
  <si>
    <t>总  计</t>
  </si>
  <si>
    <t>一、公共预算合计</t>
  </si>
  <si>
    <t>均衡性转移支付</t>
  </si>
  <si>
    <t>工资性补助</t>
  </si>
  <si>
    <t>乡级基本财力补助</t>
  </si>
  <si>
    <t>办公费（含公车补助）</t>
  </si>
  <si>
    <t>车辆运行经费</t>
  </si>
  <si>
    <t>乡级党群中心经费</t>
  </si>
  <si>
    <t>农村综合改革转移支付</t>
  </si>
  <si>
    <t>村组干部误工补贴</t>
  </si>
  <si>
    <t>离任干部补贴</t>
  </si>
  <si>
    <t>村办公经费</t>
  </si>
  <si>
    <t>党建三项经费</t>
  </si>
  <si>
    <t>农村道路养护</t>
  </si>
  <si>
    <t>异地搬迁小区</t>
  </si>
  <si>
    <t>宗教协理员补助</t>
  </si>
  <si>
    <t>专项转移支付</t>
  </si>
  <si>
    <t>人大工作补助经费</t>
  </si>
  <si>
    <t>政协工作补助经费</t>
  </si>
  <si>
    <t>计生事业费</t>
  </si>
  <si>
    <t>信访工作经费</t>
  </si>
  <si>
    <t>旅游发展</t>
  </si>
  <si>
    <t>小城镇建设</t>
  </si>
  <si>
    <t>专项业务</t>
  </si>
  <si>
    <t>驻村补贴及工作经费</t>
  </si>
  <si>
    <t>污水处理厂</t>
  </si>
  <si>
    <t>特困人员供养</t>
  </si>
  <si>
    <t>新增补助</t>
  </si>
  <si>
    <t>2021年体制分成</t>
  </si>
  <si>
    <t>艾滋病防治经费</t>
  </si>
  <si>
    <t>矛盾调解员</t>
  </si>
  <si>
    <t>秸秆禁烧奖励</t>
  </si>
  <si>
    <t>市级补助</t>
  </si>
  <si>
    <t>财政服务能力建设</t>
  </si>
  <si>
    <t>结对帮扶</t>
  </si>
  <si>
    <t>经费补助</t>
  </si>
  <si>
    <t>一般预算专项补助</t>
  </si>
  <si>
    <t>养老制度改革工资</t>
  </si>
  <si>
    <t>2022年矛盾调解员</t>
  </si>
  <si>
    <t>2020年村室建设修缮奖补资金</t>
  </si>
  <si>
    <t>2023年2号文</t>
  </si>
  <si>
    <t>二、政府性基金</t>
  </si>
  <si>
    <t>拆旧复垦奖励</t>
  </si>
  <si>
    <t>河道生态修复</t>
  </si>
  <si>
    <t>异地扶贫搬迁拆旧复垦资金</t>
  </si>
  <si>
    <t>花瓷小镇奖补</t>
  </si>
  <si>
    <t>道路扩展及人居环境打造经费3号文</t>
  </si>
  <si>
    <t>三、专项上解</t>
  </si>
  <si>
    <t>秸秆禁烧市级上解</t>
  </si>
  <si>
    <t>无人机铲毒上解</t>
  </si>
  <si>
    <t>超收省级上解</t>
  </si>
  <si>
    <t>2023年追加指标</t>
  </si>
  <si>
    <t>文号</t>
  </si>
  <si>
    <t>备注</t>
  </si>
  <si>
    <t>森林防火经费</t>
  </si>
  <si>
    <t>鲁财预字[2023]5号</t>
  </si>
  <si>
    <t>2130234</t>
  </si>
  <si>
    <t>乡镇文化站（中心）免费开放</t>
  </si>
  <si>
    <t>鲁财预字[2023]11号</t>
  </si>
  <si>
    <t>2070199</t>
  </si>
  <si>
    <t>国有企业退休人员社会化管理补助</t>
  </si>
  <si>
    <t>鲁财预字[2023]13号</t>
  </si>
  <si>
    <t>2230105</t>
  </si>
  <si>
    <t>2022年农村综合改革转移支付项目</t>
  </si>
  <si>
    <t>鲁财预字[2023]15号</t>
  </si>
  <si>
    <t>2130701</t>
  </si>
  <si>
    <t>2021年三大主体底线工作先进乡镇奖励</t>
  </si>
  <si>
    <t>鲁财预字[2023]18号</t>
  </si>
  <si>
    <t>2010499</t>
  </si>
  <si>
    <t>2023年度选调生到村任职财政补助</t>
  </si>
  <si>
    <t>鲁财预字[2023]20号</t>
  </si>
  <si>
    <t>2010399</t>
  </si>
  <si>
    <t>乡镇政府驻地人居环境整治奖励资金</t>
  </si>
  <si>
    <t>鲁财预字[2023]22号</t>
  </si>
  <si>
    <t>2120816</t>
  </si>
  <si>
    <t>基金</t>
  </si>
  <si>
    <t>21年首次人居环境奖励</t>
  </si>
  <si>
    <t>农村人居环境集中整治进步奖</t>
  </si>
  <si>
    <t>县派第一书记驻村专项经费</t>
  </si>
  <si>
    <t>鲁财预字[2023]102号</t>
  </si>
  <si>
    <t>2130502</t>
  </si>
  <si>
    <t>鲁山县森林抚育工程</t>
  </si>
  <si>
    <t>鲁财预字[2023]103号</t>
  </si>
  <si>
    <t>2130506</t>
  </si>
  <si>
    <t>鲁山县团城乡2023年青龙湾山野田园综合体配套基础设施项目</t>
  </si>
  <si>
    <t>鲁财预字[2023]108号</t>
  </si>
  <si>
    <t>2130505</t>
  </si>
  <si>
    <t>团城乡寺沟村农家小院民宿建设项目</t>
  </si>
  <si>
    <t>鲁财预字[2023]114号</t>
  </si>
  <si>
    <t>2023年项目管理费</t>
  </si>
  <si>
    <t>鲁财预字[2023]117号</t>
  </si>
  <si>
    <t>2023年项目监理费</t>
  </si>
  <si>
    <t>2023年项目设计费</t>
  </si>
  <si>
    <t>团城乡寺沟村护堰建设项目</t>
  </si>
  <si>
    <t>鲁财预字[2023]241号</t>
  </si>
  <si>
    <t>2120399</t>
  </si>
  <si>
    <t>团城乡小团城村饮水建设项目</t>
  </si>
  <si>
    <t>鲁财预字[2023]119号</t>
  </si>
  <si>
    <t>2130504</t>
  </si>
  <si>
    <t>团城乡鸡冢村护坡堰建设项目</t>
  </si>
</sst>
</file>

<file path=xl/styles.xml><?xml version="1.0" encoding="utf-8"?>
<styleSheet xmlns="http://schemas.openxmlformats.org/spreadsheetml/2006/main">
  <numFmts count="7">
    <numFmt numFmtId="176" formatCode="0.00;[Red]0.00"/>
    <numFmt numFmtId="43" formatCode="_ * #,##0.00_ ;_ * \-#,##0.00_ ;_ * &quot;-&quot;??_ ;_ @_ "/>
    <numFmt numFmtId="177" formatCode="0;[Red]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8" formatCode="0.00_ "/>
  </numFmts>
  <fonts count="4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黑体"/>
      <charset val="134"/>
    </font>
    <font>
      <sz val="14"/>
      <name val="黑体"/>
      <charset val="134"/>
    </font>
    <font>
      <sz val="12"/>
      <name val="黑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color rgb="FFFF0000"/>
      <name val="黑体"/>
      <charset val="134"/>
    </font>
    <font>
      <b/>
      <sz val="11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Helv"/>
      <charset val="134"/>
    </font>
    <font>
      <sz val="10"/>
      <name val="Arial"/>
      <charset val="134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1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1" fillId="6" borderId="6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5" borderId="5" applyNumberFormat="0" applyFont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/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0" borderId="0"/>
    <xf numFmtId="0" fontId="33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7" fillId="9" borderId="12" applyNumberFormat="0" applyAlignment="0" applyProtection="0">
      <alignment vertical="center"/>
    </xf>
    <xf numFmtId="0" fontId="27" fillId="9" borderId="6" applyNumberFormat="0" applyAlignment="0" applyProtection="0">
      <alignment vertical="center"/>
    </xf>
    <xf numFmtId="0" fontId="29" fillId="10" borderId="7" applyNumberFormat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2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0" fillId="0" borderId="0"/>
    <xf numFmtId="0" fontId="6" fillId="0" borderId="0">
      <alignment vertical="center"/>
    </xf>
    <xf numFmtId="0" fontId="10" fillId="0" borderId="0"/>
    <xf numFmtId="0" fontId="0" fillId="0" borderId="0">
      <alignment vertical="center"/>
    </xf>
    <xf numFmtId="0" fontId="40" fillId="0" borderId="0"/>
    <xf numFmtId="0" fontId="6" fillId="0" borderId="0">
      <alignment vertical="center"/>
    </xf>
    <xf numFmtId="0" fontId="41" fillId="0" borderId="0"/>
  </cellStyleXfs>
  <cellXfs count="8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43" fontId="0" fillId="0" borderId="1" xfId="8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177" fontId="6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/>
    </xf>
    <xf numFmtId="177" fontId="2" fillId="2" borderId="2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shrinkToFit="1"/>
    </xf>
    <xf numFmtId="0" fontId="4" fillId="2" borderId="1" xfId="0" applyNumberFormat="1" applyFont="1" applyFill="1" applyBorder="1" applyAlignment="1">
      <alignment horizontal="left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shrinkToFit="1"/>
    </xf>
    <xf numFmtId="177" fontId="2" fillId="2" borderId="1" xfId="0" applyNumberFormat="1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left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6" fontId="12" fillId="3" borderId="1" xfId="0" applyNumberFormat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center" wrapText="1" shrinkToFit="1"/>
    </xf>
    <xf numFmtId="177" fontId="9" fillId="0" borderId="1" xfId="0" applyNumberFormat="1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horizontal="left" vertical="center" wrapText="1" shrinkToFi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horizontal="left" vertical="center" wrapText="1" shrinkToFit="1"/>
    </xf>
    <xf numFmtId="177" fontId="10" fillId="0" borderId="1" xfId="0" applyNumberFormat="1" applyFont="1" applyFill="1" applyBorder="1" applyAlignment="1">
      <alignment horizontal="left" vertical="center" wrapText="1"/>
    </xf>
    <xf numFmtId="176" fontId="12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0" fontId="6" fillId="0" borderId="1" xfId="56" applyFont="1" applyFill="1" applyBorder="1" applyAlignment="1">
      <alignment horizontal="left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7" fillId="3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 shrinkToFit="1"/>
    </xf>
    <xf numFmtId="177" fontId="10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9" fillId="2" borderId="1" xfId="0" applyNumberFormat="1" applyFont="1" applyFill="1" applyBorder="1" applyAlignment="1">
      <alignment horizontal="center" vertical="center" wrapText="1"/>
    </xf>
    <xf numFmtId="176" fontId="12" fillId="2" borderId="2" xfId="0" applyNumberFormat="1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177" fontId="16" fillId="0" borderId="3" xfId="0" applyNumberFormat="1" applyFont="1" applyFill="1" applyBorder="1" applyAlignment="1">
      <alignment horizontal="center" vertical="center" wrapText="1"/>
    </xf>
    <xf numFmtId="178" fontId="17" fillId="0" borderId="4" xfId="49" applyNumberFormat="1" applyFont="1" applyFill="1" applyBorder="1" applyAlignment="1">
      <alignment horizontal="center" vertical="center" wrapText="1"/>
    </xf>
    <xf numFmtId="178" fontId="18" fillId="0" borderId="4" xfId="49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8" fillId="0" borderId="4" xfId="49" applyFont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left" vertical="center" wrapText="1"/>
    </xf>
    <xf numFmtId="178" fontId="2" fillId="2" borderId="3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left" vertical="center" wrapText="1"/>
    </xf>
    <xf numFmtId="177" fontId="16" fillId="0" borderId="1" xfId="0" applyNumberFormat="1" applyFont="1" applyFill="1" applyBorder="1" applyAlignment="1">
      <alignment horizontal="center"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10 10" xfId="52"/>
    <cellStyle name="常规 11" xfId="53"/>
    <cellStyle name="常规 117 2 3 7" xfId="54"/>
    <cellStyle name="常规 13" xfId="55"/>
    <cellStyle name="常规 167 2" xfId="56"/>
    <cellStyle name="常规 2" xfId="57"/>
    <cellStyle name="常规 2 2 10" xfId="58"/>
    <cellStyle name="常规 5" xfId="59"/>
    <cellStyle name="样式 1" xfId="60"/>
  </cellStyles>
  <tableStyles count="0" defaultTableStyle="TableStyleMedium9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16&#24180;&#20065;&#38215;&#39044;&#31639;&#65288;&#19978;&#25253;&#65289;\25&#38706;&#23792;2016&#24180;&#39044;&#31639;&#34920;&#26684;&#65288;&#20844;&#24335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二（过程版，报送时请删除）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LB93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E5" sqref="E5"/>
    </sheetView>
  </sheetViews>
  <sheetFormatPr defaultColWidth="9" defaultRowHeight="14.25"/>
  <cols>
    <col min="1" max="1" width="50.75" style="13" customWidth="1"/>
    <col min="2" max="2" width="10.625" style="14" customWidth="1"/>
    <col min="3" max="3" width="15.6333333333333" style="15" customWidth="1"/>
    <col min="4" max="4" width="12.6333333333333" style="16" customWidth="1"/>
    <col min="5" max="5" width="9" style="13"/>
    <col min="6" max="6" width="12.8833333333333" style="13"/>
    <col min="7" max="10" width="9" style="13"/>
    <col min="11" max="11" width="11.5" style="13"/>
    <col min="12" max="16384" width="9" style="13"/>
  </cols>
  <sheetData>
    <row r="1" ht="25.5" spans="1:4">
      <c r="A1" s="17" t="s">
        <v>0</v>
      </c>
      <c r="B1" s="17"/>
      <c r="C1" s="17"/>
      <c r="D1" s="17"/>
    </row>
    <row r="2" ht="18" customHeight="1" spans="1:4">
      <c r="A2" s="18"/>
      <c r="B2" s="19"/>
      <c r="C2" s="20"/>
      <c r="D2" s="21">
        <v>8</v>
      </c>
    </row>
    <row r="3" s="9" customFormat="1" ht="36" customHeight="1" spans="1:4">
      <c r="A3" s="22" t="s">
        <v>1</v>
      </c>
      <c r="B3" s="23" t="s">
        <v>2</v>
      </c>
      <c r="C3" s="24" t="s">
        <v>3</v>
      </c>
      <c r="D3" s="24" t="s">
        <v>4</v>
      </c>
    </row>
    <row r="4" s="10" customFormat="1" ht="33.95" customHeight="1" spans="1:4">
      <c r="A4" s="25" t="s">
        <v>5</v>
      </c>
      <c r="B4" s="26"/>
      <c r="C4" s="27">
        <f>C5+C52-C78</f>
        <v>1828.400205</v>
      </c>
      <c r="D4" s="27">
        <f>D5+D52-D78</f>
        <v>1828.400205</v>
      </c>
    </row>
    <row r="5" s="11" customFormat="1" ht="26.1" customHeight="1" spans="1:4">
      <c r="A5" s="28" t="s">
        <v>6</v>
      </c>
      <c r="B5" s="29"/>
      <c r="C5" s="30">
        <f>C6+C14+C24+C37+C46</f>
        <v>1521.696445</v>
      </c>
      <c r="D5" s="30">
        <f>D6+D14+D24+D37+D46</f>
        <v>1521.696445</v>
      </c>
    </row>
    <row r="6" s="10" customFormat="1" ht="26.1" customHeight="1" spans="1:4">
      <c r="A6" s="28" t="s">
        <v>7</v>
      </c>
      <c r="B6" s="31"/>
      <c r="C6" s="32">
        <f t="shared" ref="C6:C11" si="0">SUM(D6:D6)</f>
        <v>661.88</v>
      </c>
      <c r="D6" s="30">
        <f>SUM(D7:D13)</f>
        <v>661.88</v>
      </c>
    </row>
    <row r="7" s="12" customFormat="1" ht="20.1" customHeight="1" spans="1:4">
      <c r="A7" s="33" t="s">
        <v>8</v>
      </c>
      <c r="B7" s="34"/>
      <c r="C7" s="35">
        <f t="shared" si="0"/>
        <v>540</v>
      </c>
      <c r="D7" s="36">
        <v>540</v>
      </c>
    </row>
    <row r="8" ht="20.1" customHeight="1" spans="1:4">
      <c r="A8" s="37" t="s">
        <v>9</v>
      </c>
      <c r="B8" s="38"/>
      <c r="C8" s="35">
        <f t="shared" si="0"/>
        <v>21.06</v>
      </c>
      <c r="D8" s="36">
        <v>21.06</v>
      </c>
    </row>
    <row r="9" ht="20.1" customHeight="1" spans="1:4">
      <c r="A9" s="39" t="s">
        <v>10</v>
      </c>
      <c r="B9" s="40"/>
      <c r="C9" s="35">
        <f t="shared" si="0"/>
        <v>59.82</v>
      </c>
      <c r="D9" s="36">
        <v>59.82</v>
      </c>
    </row>
    <row r="10" ht="20.1" customHeight="1" spans="1:4">
      <c r="A10" s="41" t="s">
        <v>11</v>
      </c>
      <c r="B10" s="40"/>
      <c r="C10" s="35">
        <f t="shared" si="0"/>
        <v>21</v>
      </c>
      <c r="D10" s="36">
        <v>21</v>
      </c>
    </row>
    <row r="11" ht="24.95" customHeight="1" spans="1:4">
      <c r="A11" s="42" t="s">
        <v>12</v>
      </c>
      <c r="B11" s="40"/>
      <c r="C11" s="35">
        <f t="shared" si="0"/>
        <v>20</v>
      </c>
      <c r="D11" s="36">
        <v>20</v>
      </c>
    </row>
    <row r="12" ht="20.1" hidden="1" customHeight="1" spans="1:4">
      <c r="A12" s="33"/>
      <c r="B12" s="43"/>
      <c r="C12" s="44">
        <f>ROUND(SUM(D12:D12),0)</f>
        <v>0</v>
      </c>
      <c r="D12" s="45"/>
    </row>
    <row r="13" ht="20.1" hidden="1" customHeight="1" spans="1:4">
      <c r="A13" s="33"/>
      <c r="B13" s="43"/>
      <c r="C13" s="44">
        <f>ROUND(SUM(D13:D13),0)</f>
        <v>0</v>
      </c>
      <c r="D13" s="46"/>
    </row>
    <row r="14" s="10" customFormat="1" ht="24.95" customHeight="1" spans="1:4">
      <c r="A14" s="28" t="s">
        <v>13</v>
      </c>
      <c r="B14" s="31"/>
      <c r="C14" s="32">
        <f t="shared" ref="C14:C21" si="1">SUM(D14:D14)</f>
        <v>132.72882</v>
      </c>
      <c r="D14" s="30">
        <f>SUM(D15:D23)</f>
        <v>132.72882</v>
      </c>
    </row>
    <row r="15" ht="20.1" customHeight="1" spans="1:4">
      <c r="A15" s="47" t="s">
        <v>14</v>
      </c>
      <c r="B15" s="40"/>
      <c r="C15" s="35">
        <f t="shared" si="1"/>
        <v>79.6392</v>
      </c>
      <c r="D15" s="48">
        <v>79.6392</v>
      </c>
    </row>
    <row r="16" ht="20.1" customHeight="1" spans="1:4">
      <c r="A16" s="47" t="s">
        <v>15</v>
      </c>
      <c r="B16" s="40"/>
      <c r="C16" s="35">
        <f t="shared" si="1"/>
        <v>10.53492</v>
      </c>
      <c r="D16" s="48">
        <v>10.53492</v>
      </c>
    </row>
    <row r="17" ht="20.1" customHeight="1" spans="1:4">
      <c r="A17" s="47" t="s">
        <v>16</v>
      </c>
      <c r="B17" s="40"/>
      <c r="C17" s="35">
        <f t="shared" si="1"/>
        <v>4.5529</v>
      </c>
      <c r="D17" s="48">
        <v>4.5529</v>
      </c>
    </row>
    <row r="18" ht="20.1" customHeight="1" spans="1:4">
      <c r="A18" s="47" t="s">
        <v>17</v>
      </c>
      <c r="B18" s="40"/>
      <c r="C18" s="35">
        <f t="shared" si="1"/>
        <v>28.53</v>
      </c>
      <c r="D18" s="48">
        <v>28.53</v>
      </c>
    </row>
    <row r="19" ht="20.1" customHeight="1" spans="1:4">
      <c r="A19" s="47" t="s">
        <v>18</v>
      </c>
      <c r="B19" s="40"/>
      <c r="C19" s="35">
        <f t="shared" si="1"/>
        <v>1.3618</v>
      </c>
      <c r="D19" s="48">
        <v>1.3618</v>
      </c>
    </row>
    <row r="20" ht="20.1" customHeight="1" spans="1:4">
      <c r="A20" s="47" t="s">
        <v>19</v>
      </c>
      <c r="B20" s="40"/>
      <c r="C20" s="35">
        <f t="shared" si="1"/>
        <v>6.79</v>
      </c>
      <c r="D20" s="48">
        <v>6.79</v>
      </c>
    </row>
    <row r="21" ht="20.1" customHeight="1" spans="1:4">
      <c r="A21" s="47" t="s">
        <v>20</v>
      </c>
      <c r="B21" s="40"/>
      <c r="C21" s="35">
        <f t="shared" si="1"/>
        <v>1.32</v>
      </c>
      <c r="D21" s="48">
        <v>1.32</v>
      </c>
    </row>
    <row r="22" ht="20.1" hidden="1" customHeight="1" spans="1:4">
      <c r="A22" s="49"/>
      <c r="B22" s="43"/>
      <c r="C22" s="44">
        <f>ROUND(SUM(D22:D22),0)</f>
        <v>0</v>
      </c>
      <c r="D22" s="50"/>
    </row>
    <row r="23" ht="20.1" hidden="1" customHeight="1" spans="1:4">
      <c r="A23" s="49"/>
      <c r="B23" s="43"/>
      <c r="C23" s="44">
        <f>ROUND(SUM(D23:D23),0)</f>
        <v>0</v>
      </c>
      <c r="D23" s="50"/>
    </row>
    <row r="24" s="11" customFormat="1" ht="27.95" customHeight="1" spans="1:4">
      <c r="A24" s="28" t="s">
        <v>21</v>
      </c>
      <c r="B24" s="31"/>
      <c r="C24" s="32">
        <f t="shared" ref="C24:C34" si="2">SUM(D24:D24)</f>
        <v>52.6</v>
      </c>
      <c r="D24" s="30">
        <f>SUM(D25:D36)</f>
        <v>52.6</v>
      </c>
    </row>
    <row r="25" ht="20.1" customHeight="1" spans="1:4">
      <c r="A25" s="41" t="s">
        <v>22</v>
      </c>
      <c r="B25" s="40">
        <v>201</v>
      </c>
      <c r="C25" s="51">
        <f t="shared" si="2"/>
        <v>3</v>
      </c>
      <c r="D25" s="52">
        <v>3</v>
      </c>
    </row>
    <row r="26" ht="20.1" customHeight="1" spans="1:4">
      <c r="A26" s="41" t="s">
        <v>23</v>
      </c>
      <c r="B26" s="40">
        <v>201</v>
      </c>
      <c r="C26" s="51">
        <f t="shared" si="2"/>
        <v>3</v>
      </c>
      <c r="D26" s="52">
        <v>3</v>
      </c>
    </row>
    <row r="27" ht="20.1" customHeight="1" spans="1:4">
      <c r="A27" s="41" t="s">
        <v>24</v>
      </c>
      <c r="B27" s="40">
        <v>210</v>
      </c>
      <c r="C27" s="51">
        <f t="shared" si="2"/>
        <v>4.42</v>
      </c>
      <c r="D27" s="52">
        <v>4.42</v>
      </c>
    </row>
    <row r="28" ht="20.1" customHeight="1" spans="1:4">
      <c r="A28" s="41" t="s">
        <v>25</v>
      </c>
      <c r="B28" s="40">
        <v>201</v>
      </c>
      <c r="C28" s="51">
        <f t="shared" si="2"/>
        <v>2.83</v>
      </c>
      <c r="D28" s="52">
        <v>2.83</v>
      </c>
    </row>
    <row r="29" ht="20.1" hidden="1" customHeight="1" spans="1:4">
      <c r="A29" s="41" t="s">
        <v>26</v>
      </c>
      <c r="B29" s="43"/>
      <c r="C29" s="51">
        <f t="shared" si="2"/>
        <v>0</v>
      </c>
      <c r="D29" s="52">
        <v>0</v>
      </c>
    </row>
    <row r="30" ht="20.1" hidden="1" customHeight="1" spans="1:4">
      <c r="A30" s="41" t="s">
        <v>27</v>
      </c>
      <c r="B30" s="43"/>
      <c r="C30" s="51">
        <f t="shared" si="2"/>
        <v>0</v>
      </c>
      <c r="D30" s="52">
        <v>0</v>
      </c>
    </row>
    <row r="31" ht="20.1" hidden="1" customHeight="1" spans="1:4">
      <c r="A31" s="41" t="s">
        <v>28</v>
      </c>
      <c r="B31" s="43"/>
      <c r="C31" s="51">
        <f t="shared" si="2"/>
        <v>0</v>
      </c>
      <c r="D31" s="52">
        <v>0</v>
      </c>
    </row>
    <row r="32" ht="20.1" customHeight="1" spans="1:4">
      <c r="A32" s="41" t="s">
        <v>29</v>
      </c>
      <c r="B32" s="40">
        <v>213</v>
      </c>
      <c r="C32" s="51">
        <f t="shared" si="2"/>
        <v>39.35</v>
      </c>
      <c r="D32" s="52">
        <v>39.35</v>
      </c>
    </row>
    <row r="33" ht="20.1" hidden="1" customHeight="1" spans="1:4">
      <c r="A33" s="41" t="s">
        <v>30</v>
      </c>
      <c r="B33" s="43"/>
      <c r="C33" s="51">
        <f t="shared" si="2"/>
        <v>0</v>
      </c>
      <c r="D33" s="52">
        <v>0</v>
      </c>
    </row>
    <row r="34" ht="20.1" hidden="1" customHeight="1" spans="1:4">
      <c r="A34" s="41" t="s">
        <v>31</v>
      </c>
      <c r="B34" s="43"/>
      <c r="C34" s="51">
        <f t="shared" si="2"/>
        <v>0</v>
      </c>
      <c r="D34" s="52"/>
    </row>
    <row r="35" ht="20.1" hidden="1" customHeight="1" spans="1:4">
      <c r="A35" s="53"/>
      <c r="B35" s="43"/>
      <c r="C35" s="54">
        <f>ROUND(SUM(D35:D35),0)</f>
        <v>0</v>
      </c>
      <c r="D35" s="52"/>
    </row>
    <row r="36" ht="20.1" hidden="1" customHeight="1" spans="1:4">
      <c r="A36" s="53"/>
      <c r="B36" s="43"/>
      <c r="C36" s="54">
        <f>ROUND(SUM(D36:D36),0)</f>
        <v>0</v>
      </c>
      <c r="D36" s="45"/>
    </row>
    <row r="37" ht="30.95" customHeight="1" spans="1:4">
      <c r="A37" s="28" t="s">
        <v>32</v>
      </c>
      <c r="B37" s="55"/>
      <c r="C37" s="56">
        <f t="shared" ref="C37:C50" si="3">SUM(D37:D37)</f>
        <v>160.56</v>
      </c>
      <c r="D37" s="56">
        <f>SUM(D38:D45)</f>
        <v>160.56</v>
      </c>
    </row>
    <row r="38" ht="20.1" customHeight="1" spans="1:314">
      <c r="A38" s="57" t="s">
        <v>33</v>
      </c>
      <c r="B38" s="40"/>
      <c r="C38" s="51">
        <f t="shared" si="3"/>
        <v>149</v>
      </c>
      <c r="D38" s="36">
        <v>149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6"/>
      <c r="HX38" s="16"/>
      <c r="HY38" s="16"/>
      <c r="HZ38" s="16"/>
      <c r="IA38" s="16"/>
      <c r="IB38" s="16"/>
      <c r="IC38" s="16"/>
      <c r="ID38" s="16"/>
      <c r="IE38" s="16"/>
      <c r="IF38" s="16"/>
      <c r="IG38" s="16"/>
      <c r="IH38" s="16"/>
      <c r="II38" s="16"/>
      <c r="IJ38" s="16"/>
      <c r="IK38" s="16"/>
      <c r="IL38" s="16"/>
      <c r="IM38" s="16"/>
      <c r="IN38" s="16"/>
      <c r="IO38" s="16"/>
      <c r="IP38" s="16"/>
      <c r="IQ38" s="16"/>
      <c r="IR38" s="16"/>
      <c r="IS38" s="16"/>
      <c r="IT38" s="16"/>
      <c r="IU38" s="16"/>
      <c r="IV38" s="16"/>
      <c r="IW38" s="16"/>
      <c r="IX38" s="16"/>
      <c r="IY38" s="16"/>
      <c r="IZ38" s="16"/>
      <c r="JA38" s="16"/>
      <c r="JB38" s="16"/>
      <c r="JC38" s="16"/>
      <c r="JD38" s="16"/>
      <c r="JE38" s="16"/>
      <c r="JF38" s="16"/>
      <c r="JG38" s="16"/>
      <c r="JH38" s="16"/>
      <c r="JI38" s="16"/>
      <c r="JJ38" s="16"/>
      <c r="JK38" s="16"/>
      <c r="JL38" s="16"/>
      <c r="JM38" s="16"/>
      <c r="JN38" s="16"/>
      <c r="JO38" s="16"/>
      <c r="JP38" s="16"/>
      <c r="JQ38" s="16"/>
      <c r="JR38" s="16"/>
      <c r="JS38" s="16"/>
      <c r="JT38" s="16"/>
      <c r="JU38" s="16"/>
      <c r="JV38" s="16"/>
      <c r="JW38" s="16"/>
      <c r="JX38" s="16"/>
      <c r="JY38" s="16"/>
      <c r="JZ38" s="16"/>
      <c r="KA38" s="16"/>
      <c r="KB38" s="16"/>
      <c r="KC38" s="16"/>
      <c r="KD38" s="16"/>
      <c r="KE38" s="16"/>
      <c r="KF38" s="16"/>
      <c r="KG38" s="16"/>
      <c r="KH38" s="16"/>
      <c r="KI38" s="16"/>
      <c r="KJ38" s="16"/>
      <c r="KK38" s="16"/>
      <c r="KL38" s="16"/>
      <c r="KM38" s="16"/>
      <c r="KN38" s="16"/>
      <c r="KO38" s="16"/>
      <c r="KP38" s="16"/>
      <c r="KQ38" s="16"/>
      <c r="KR38" s="16"/>
      <c r="KS38" s="16"/>
      <c r="KT38" s="16"/>
      <c r="KU38" s="16"/>
      <c r="KV38" s="16"/>
      <c r="KW38" s="16"/>
      <c r="KX38" s="16"/>
      <c r="KY38" s="16"/>
      <c r="KZ38" s="16"/>
      <c r="LA38" s="16"/>
      <c r="LB38" s="16"/>
    </row>
    <row r="39" ht="20.1" customHeight="1" spans="1:4">
      <c r="A39" s="57" t="s">
        <v>34</v>
      </c>
      <c r="B39" s="40">
        <v>210</v>
      </c>
      <c r="C39" s="51">
        <f t="shared" si="3"/>
        <v>2.28</v>
      </c>
      <c r="D39" s="36">
        <v>2.28</v>
      </c>
    </row>
    <row r="40" ht="20.1" customHeight="1" spans="1:4">
      <c r="A40" s="57" t="s">
        <v>35</v>
      </c>
      <c r="B40" s="40"/>
      <c r="C40" s="51">
        <f t="shared" si="3"/>
        <v>5.28</v>
      </c>
      <c r="D40" s="36">
        <v>5.28</v>
      </c>
    </row>
    <row r="41" ht="20.1" hidden="1" customHeight="1" spans="1:4">
      <c r="A41" s="58" t="s">
        <v>36</v>
      </c>
      <c r="B41" s="43"/>
      <c r="C41" s="54">
        <f t="shared" si="3"/>
        <v>0</v>
      </c>
      <c r="D41" s="59"/>
    </row>
    <row r="42" ht="20.1" hidden="1" customHeight="1" spans="1:4">
      <c r="A42" s="57" t="s">
        <v>37</v>
      </c>
      <c r="B42" s="43"/>
      <c r="C42" s="51">
        <f t="shared" si="3"/>
        <v>0</v>
      </c>
      <c r="D42" s="60">
        <v>0</v>
      </c>
    </row>
    <row r="43" ht="20.1" customHeight="1" spans="1:4">
      <c r="A43" s="57" t="s">
        <v>38</v>
      </c>
      <c r="B43" s="40"/>
      <c r="C43" s="51">
        <f t="shared" si="3"/>
        <v>4</v>
      </c>
      <c r="D43" s="61">
        <v>4</v>
      </c>
    </row>
    <row r="44" ht="20.1" hidden="1" customHeight="1" spans="1:4">
      <c r="A44" s="57" t="s">
        <v>39</v>
      </c>
      <c r="B44" s="43"/>
      <c r="C44" s="51">
        <f t="shared" si="3"/>
        <v>0</v>
      </c>
      <c r="D44" s="62">
        <v>0</v>
      </c>
    </row>
    <row r="45" ht="20.1" hidden="1" customHeight="1" spans="1:4">
      <c r="A45" s="57" t="s">
        <v>40</v>
      </c>
      <c r="B45" s="43"/>
      <c r="C45" s="54">
        <f t="shared" si="3"/>
        <v>0</v>
      </c>
      <c r="D45" s="63">
        <v>0</v>
      </c>
    </row>
    <row r="46" ht="20.1" customHeight="1" spans="1:4">
      <c r="A46" s="28" t="s">
        <v>41</v>
      </c>
      <c r="B46" s="64"/>
      <c r="C46" s="56">
        <f t="shared" si="3"/>
        <v>513.927625</v>
      </c>
      <c r="D46" s="65">
        <f>SUM(D47:D51)</f>
        <v>513.927625</v>
      </c>
    </row>
    <row r="47" customFormat="1" ht="20.1" customHeight="1" spans="1:4">
      <c r="A47" s="57" t="s">
        <v>42</v>
      </c>
      <c r="B47" s="66">
        <v>201</v>
      </c>
      <c r="C47" s="51">
        <f t="shared" si="3"/>
        <v>42</v>
      </c>
      <c r="D47" s="67">
        <v>42</v>
      </c>
    </row>
    <row r="48" customFormat="1" ht="20.1" customHeight="1" spans="1:4">
      <c r="A48" s="57" t="s">
        <v>43</v>
      </c>
      <c r="B48" s="66"/>
      <c r="C48" s="51">
        <f t="shared" si="3"/>
        <v>5.28</v>
      </c>
      <c r="D48" s="67">
        <v>5.28</v>
      </c>
    </row>
    <row r="49" customFormat="1" ht="20.1" hidden="1" customHeight="1" spans="1:4">
      <c r="A49" s="57" t="s">
        <v>44</v>
      </c>
      <c r="B49" s="68"/>
      <c r="C49" s="51">
        <f t="shared" si="3"/>
        <v>0</v>
      </c>
      <c r="D49" s="67"/>
    </row>
    <row r="50" customFormat="1" ht="20.1" customHeight="1" spans="1:4">
      <c r="A50" s="57" t="s">
        <v>45</v>
      </c>
      <c r="B50" s="66"/>
      <c r="C50" s="51">
        <f t="shared" si="3"/>
        <v>466.647625</v>
      </c>
      <c r="D50" s="67">
        <v>466.647625</v>
      </c>
    </row>
    <row r="51" customFormat="1" ht="20.1" hidden="1" customHeight="1" spans="1:4">
      <c r="A51" s="57"/>
      <c r="B51" s="68"/>
      <c r="C51" s="51"/>
      <c r="D51" s="67"/>
    </row>
    <row r="52" ht="24.95" customHeight="1" spans="1:4">
      <c r="A52" s="28" t="s">
        <v>46</v>
      </c>
      <c r="B52" s="31"/>
      <c r="C52" s="30">
        <f t="shared" ref="C52:C57" si="4">SUM(D52:D52)</f>
        <v>307.80376</v>
      </c>
      <c r="D52" s="30">
        <f>SUM(D53:D77)</f>
        <v>307.80376</v>
      </c>
    </row>
    <row r="53" ht="24.95" customHeight="1" spans="1:4">
      <c r="A53" s="69" t="s">
        <v>47</v>
      </c>
      <c r="B53" s="70">
        <v>2120802</v>
      </c>
      <c r="C53" s="51">
        <f t="shared" si="4"/>
        <v>70</v>
      </c>
      <c r="D53" s="71">
        <v>70</v>
      </c>
    </row>
    <row r="54" ht="24.95" hidden="1" customHeight="1" spans="1:4">
      <c r="A54" s="69" t="s">
        <v>48</v>
      </c>
      <c r="B54" s="70"/>
      <c r="C54" s="51">
        <f t="shared" si="4"/>
        <v>0</v>
      </c>
      <c r="D54" s="72"/>
    </row>
    <row r="55" ht="24.95" customHeight="1" spans="1:4">
      <c r="A55" s="69" t="s">
        <v>45</v>
      </c>
      <c r="B55" s="70">
        <v>2120802</v>
      </c>
      <c r="C55" s="51">
        <f t="shared" si="4"/>
        <v>160</v>
      </c>
      <c r="D55" s="71">
        <v>160</v>
      </c>
    </row>
    <row r="56" ht="24.95" customHeight="1" spans="1:4">
      <c r="A56" s="73" t="s">
        <v>49</v>
      </c>
      <c r="B56" s="70">
        <v>2120802</v>
      </c>
      <c r="C56" s="51">
        <f t="shared" si="4"/>
        <v>18.80376</v>
      </c>
      <c r="D56" s="71">
        <v>18.80376</v>
      </c>
    </row>
    <row r="57" ht="24.95" hidden="1" customHeight="1" spans="1:4">
      <c r="A57" s="69" t="s">
        <v>50</v>
      </c>
      <c r="B57" s="70"/>
      <c r="C57" s="51">
        <f t="shared" si="4"/>
        <v>0</v>
      </c>
      <c r="D57" s="72"/>
    </row>
    <row r="58" ht="24.95" customHeight="1" spans="1:4">
      <c r="A58" s="69" t="s">
        <v>51</v>
      </c>
      <c r="B58" s="70">
        <v>2120816</v>
      </c>
      <c r="C58" s="51">
        <v>59</v>
      </c>
      <c r="D58" s="74">
        <v>59</v>
      </c>
    </row>
    <row r="59" ht="24.95" hidden="1" customHeight="1" spans="1:4">
      <c r="A59" s="69"/>
      <c r="B59" s="70"/>
      <c r="C59" s="51"/>
      <c r="D59" s="74"/>
    </row>
    <row r="60" ht="24.95" hidden="1" customHeight="1" spans="1:4">
      <c r="A60" s="69"/>
      <c r="B60" s="70"/>
      <c r="C60" s="51"/>
      <c r="D60" s="74"/>
    </row>
    <row r="61" ht="24.95" hidden="1" customHeight="1" spans="1:4">
      <c r="A61" s="69"/>
      <c r="B61" s="70"/>
      <c r="C61" s="51"/>
      <c r="D61" s="74"/>
    </row>
    <row r="62" ht="24.95" hidden="1" customHeight="1" spans="1:4">
      <c r="A62" s="69"/>
      <c r="B62" s="70"/>
      <c r="C62" s="51"/>
      <c r="D62" s="74"/>
    </row>
    <row r="63" ht="24.95" hidden="1" customHeight="1" spans="1:4">
      <c r="A63" s="69"/>
      <c r="B63" s="70"/>
      <c r="C63" s="51"/>
      <c r="D63" s="74"/>
    </row>
    <row r="64" ht="24.95" hidden="1" customHeight="1" spans="1:4">
      <c r="A64" s="69"/>
      <c r="B64" s="70"/>
      <c r="C64" s="51"/>
      <c r="D64" s="74"/>
    </row>
    <row r="65" ht="24.95" hidden="1" customHeight="1" spans="1:4">
      <c r="A65" s="69"/>
      <c r="B65" s="70"/>
      <c r="C65" s="51"/>
      <c r="D65" s="74"/>
    </row>
    <row r="66" ht="24.95" hidden="1" customHeight="1" spans="1:4">
      <c r="A66" s="69"/>
      <c r="B66" s="70"/>
      <c r="C66" s="51"/>
      <c r="D66" s="74"/>
    </row>
    <row r="67" ht="24.95" hidden="1" customHeight="1" spans="1:4">
      <c r="A67" s="69"/>
      <c r="B67" s="70"/>
      <c r="C67" s="51"/>
      <c r="D67" s="74"/>
    </row>
    <row r="68" ht="24.95" hidden="1" customHeight="1" spans="1:4">
      <c r="A68" s="69"/>
      <c r="B68" s="70"/>
      <c r="C68" s="51"/>
      <c r="D68" s="74"/>
    </row>
    <row r="69" ht="24.95" hidden="1" customHeight="1" spans="1:4">
      <c r="A69" s="69"/>
      <c r="B69" s="70"/>
      <c r="C69" s="51"/>
      <c r="D69" s="74"/>
    </row>
    <row r="70" ht="24.95" hidden="1" customHeight="1" spans="1:4">
      <c r="A70" s="69"/>
      <c r="B70" s="70"/>
      <c r="C70" s="51"/>
      <c r="D70" s="74"/>
    </row>
    <row r="71" ht="24.95" hidden="1" customHeight="1" spans="1:4">
      <c r="A71" s="69"/>
      <c r="B71" s="70"/>
      <c r="C71" s="51"/>
      <c r="D71" s="74"/>
    </row>
    <row r="72" ht="24.95" hidden="1" customHeight="1" spans="1:4">
      <c r="A72" s="69"/>
      <c r="B72" s="70"/>
      <c r="C72" s="51"/>
      <c r="D72" s="74"/>
    </row>
    <row r="73" ht="24.95" hidden="1" customHeight="1" spans="1:4">
      <c r="A73" s="69"/>
      <c r="B73" s="70"/>
      <c r="C73" s="51"/>
      <c r="D73" s="74"/>
    </row>
    <row r="74" ht="24.95" hidden="1" customHeight="1" spans="1:4">
      <c r="A74" s="69"/>
      <c r="B74" s="70"/>
      <c r="C74" s="51"/>
      <c r="D74" s="74"/>
    </row>
    <row r="75" hidden="1" spans="1:4">
      <c r="A75" s="41"/>
      <c r="B75" s="70"/>
      <c r="C75" s="54">
        <f t="shared" ref="C75:C81" si="5">SUM(D75:D75)</f>
        <v>0</v>
      </c>
      <c r="D75" s="75"/>
    </row>
    <row r="76" hidden="1" spans="1:4">
      <c r="A76" s="41"/>
      <c r="B76" s="70"/>
      <c r="C76" s="54">
        <f t="shared" si="5"/>
        <v>0</v>
      </c>
      <c r="D76" s="75"/>
    </row>
    <row r="77" hidden="1" spans="1:4">
      <c r="A77" s="41"/>
      <c r="B77" s="70"/>
      <c r="C77" s="54">
        <f t="shared" si="5"/>
        <v>0</v>
      </c>
      <c r="D77" s="75"/>
    </row>
    <row r="78" spans="1:4">
      <c r="A78" s="76" t="s">
        <v>52</v>
      </c>
      <c r="B78" s="31"/>
      <c r="C78" s="30">
        <f t="shared" si="5"/>
        <v>1.1</v>
      </c>
      <c r="D78" s="77">
        <f>SUM(D79:D81)</f>
        <v>1.1</v>
      </c>
    </row>
    <row r="79" hidden="1" spans="1:4">
      <c r="A79" s="78" t="s">
        <v>53</v>
      </c>
      <c r="B79" s="79"/>
      <c r="C79" s="51">
        <f t="shared" si="5"/>
        <v>0</v>
      </c>
      <c r="D79" s="59">
        <v>0</v>
      </c>
    </row>
    <row r="80" spans="1:4">
      <c r="A80" s="78" t="s">
        <v>54</v>
      </c>
      <c r="B80" s="3"/>
      <c r="C80" s="51">
        <f t="shared" si="5"/>
        <v>1.1</v>
      </c>
      <c r="D80" s="59">
        <v>1.1</v>
      </c>
    </row>
    <row r="81" hidden="1" spans="1:4">
      <c r="A81" s="78" t="s">
        <v>55</v>
      </c>
      <c r="B81" s="79"/>
      <c r="C81" s="54">
        <f t="shared" si="5"/>
        <v>0</v>
      </c>
      <c r="D81" s="45"/>
    </row>
    <row r="82" hidden="1" spans="1:4">
      <c r="A82" s="41"/>
      <c r="B82" s="70"/>
      <c r="C82" s="54">
        <f t="shared" ref="C82:C93" si="6">ROUND(SUM(D82:D82),0)</f>
        <v>0</v>
      </c>
      <c r="D82" s="67"/>
    </row>
    <row r="83" hidden="1" spans="1:4">
      <c r="A83" s="41"/>
      <c r="B83" s="70"/>
      <c r="C83" s="54">
        <f t="shared" si="6"/>
        <v>0</v>
      </c>
      <c r="D83" s="67"/>
    </row>
    <row r="84" hidden="1" spans="1:4">
      <c r="A84" s="41"/>
      <c r="B84" s="70"/>
      <c r="C84" s="54">
        <f t="shared" si="6"/>
        <v>0</v>
      </c>
      <c r="D84" s="67"/>
    </row>
    <row r="85" hidden="1" spans="1:4">
      <c r="A85" s="41"/>
      <c r="B85" s="70"/>
      <c r="C85" s="54">
        <f t="shared" si="6"/>
        <v>0</v>
      </c>
      <c r="D85" s="67"/>
    </row>
    <row r="86" hidden="1" spans="1:4">
      <c r="A86" s="41"/>
      <c r="B86" s="70"/>
      <c r="C86" s="54">
        <f t="shared" si="6"/>
        <v>0</v>
      </c>
      <c r="D86" s="67"/>
    </row>
    <row r="87" hidden="1" spans="1:4">
      <c r="A87" s="41"/>
      <c r="B87" s="70"/>
      <c r="C87" s="54">
        <f t="shared" si="6"/>
        <v>0</v>
      </c>
      <c r="D87" s="67"/>
    </row>
    <row r="88" hidden="1" spans="1:4">
      <c r="A88" s="41"/>
      <c r="B88" s="70"/>
      <c r="C88" s="54">
        <f t="shared" si="6"/>
        <v>0</v>
      </c>
      <c r="D88" s="67"/>
    </row>
    <row r="89" hidden="1" spans="1:4">
      <c r="A89" s="41"/>
      <c r="B89" s="70"/>
      <c r="C89" s="54">
        <f t="shared" si="6"/>
        <v>0</v>
      </c>
      <c r="D89" s="67"/>
    </row>
    <row r="90" hidden="1" spans="1:4">
      <c r="A90" s="53"/>
      <c r="B90" s="70"/>
      <c r="C90" s="54">
        <f t="shared" si="6"/>
        <v>0</v>
      </c>
      <c r="D90" s="67"/>
    </row>
    <row r="91" hidden="1" spans="1:4">
      <c r="A91" s="53"/>
      <c r="B91" s="70"/>
      <c r="C91" s="54">
        <f t="shared" si="6"/>
        <v>0</v>
      </c>
      <c r="D91" s="67"/>
    </row>
    <row r="92" hidden="1" spans="1:4">
      <c r="A92" s="53"/>
      <c r="B92" s="80"/>
      <c r="C92" s="54">
        <f t="shared" si="6"/>
        <v>0</v>
      </c>
      <c r="D92" s="67"/>
    </row>
    <row r="93" hidden="1" spans="1:4">
      <c r="A93" s="53"/>
      <c r="B93" s="80"/>
      <c r="C93" s="54">
        <f t="shared" si="6"/>
        <v>0</v>
      </c>
      <c r="D93" s="67"/>
    </row>
  </sheetData>
  <autoFilter ref="A3:LB93">
    <filterColumn colId="3">
      <filters>
        <filter val="1.10"/>
        <filter val="1828.40"/>
        <filter val="10.53"/>
        <filter val="28.53"/>
        <filter val="513.93"/>
        <filter val="4.55"/>
        <filter val="160.56"/>
        <filter val="59"/>
        <filter val="20"/>
        <filter val="52.60"/>
        <filter val="1521.70"/>
        <filter val="21"/>
        <filter val="1.1"/>
        <filter val="79.64"/>
        <filter val="466.65"/>
        <filter val="2.28"/>
        <filter val="5.28"/>
        <filter val="1.32"/>
        <filter val="132.73"/>
        <filter val="39.35"/>
        <filter val="1.36"/>
        <filter val="6.79"/>
        <filter val="540"/>
        <filter val="18.80"/>
        <filter val="42.00"/>
        <filter val="70.00"/>
        <filter val="160.00"/>
        <filter val="307.80"/>
        <filter val="4.42"/>
        <filter val="59.82"/>
        <filter val="3"/>
        <filter val="2.83"/>
        <filter val="4"/>
        <filter val="21.06"/>
        <filter val="661.88"/>
        <filter val="149"/>
      </filters>
    </filterColumn>
    <extLst/>
  </autoFilter>
  <mergeCells count="1">
    <mergeCell ref="A1:D1"/>
  </mergeCells>
  <printOptions horizontalCentered="1"/>
  <pageMargins left="0.275" right="0.196527777777778" top="0.275" bottom="0.196527777777778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G16" sqref="G16"/>
    </sheetView>
  </sheetViews>
  <sheetFormatPr defaultColWidth="9" defaultRowHeight="13.5" outlineLevelCol="5"/>
  <cols>
    <col min="1" max="1" width="57" customWidth="1"/>
    <col min="2" max="2" width="20.875" customWidth="1"/>
    <col min="3" max="3" width="10.75" customWidth="1"/>
    <col min="4" max="4" width="13.625" customWidth="1"/>
    <col min="5" max="5" width="15.25" customWidth="1"/>
  </cols>
  <sheetData>
    <row r="1" ht="30" customHeight="1" spans="1:6">
      <c r="A1" s="1" t="s">
        <v>56</v>
      </c>
      <c r="B1" s="1"/>
      <c r="C1" s="1"/>
      <c r="D1" s="1"/>
      <c r="E1" s="1"/>
      <c r="F1" s="1"/>
    </row>
    <row r="2" ht="20" customHeight="1" spans="1:6">
      <c r="A2" s="2" t="s">
        <v>1</v>
      </c>
      <c r="B2" s="2" t="s">
        <v>57</v>
      </c>
      <c r="C2" s="3" t="s">
        <v>2</v>
      </c>
      <c r="D2" s="4" t="s">
        <v>3</v>
      </c>
      <c r="E2" s="4" t="s">
        <v>4</v>
      </c>
      <c r="F2" s="4" t="s">
        <v>58</v>
      </c>
    </row>
    <row r="3" ht="20" customHeight="1" spans="1:6">
      <c r="A3" s="5" t="s">
        <v>59</v>
      </c>
      <c r="B3" s="5" t="s">
        <v>60</v>
      </c>
      <c r="C3" s="6" t="s">
        <v>61</v>
      </c>
      <c r="D3" s="7">
        <v>15</v>
      </c>
      <c r="E3" s="7">
        <v>15</v>
      </c>
      <c r="F3" s="5"/>
    </row>
    <row r="4" ht="20" customHeight="1" spans="1:6">
      <c r="A4" s="5" t="s">
        <v>62</v>
      </c>
      <c r="B4" s="5" t="s">
        <v>63</v>
      </c>
      <c r="C4" s="6" t="s">
        <v>64</v>
      </c>
      <c r="D4" s="7">
        <v>5</v>
      </c>
      <c r="E4" s="7">
        <v>5</v>
      </c>
      <c r="F4" s="5"/>
    </row>
    <row r="5" ht="20" customHeight="1" spans="1:6">
      <c r="A5" s="5" t="s">
        <v>65</v>
      </c>
      <c r="B5" s="5" t="s">
        <v>66</v>
      </c>
      <c r="C5" s="6" t="s">
        <v>67</v>
      </c>
      <c r="D5" s="7">
        <v>0.08</v>
      </c>
      <c r="E5" s="7">
        <v>0.08</v>
      </c>
      <c r="F5" s="5"/>
    </row>
    <row r="6" ht="20" customHeight="1" spans="1:6">
      <c r="A6" s="5" t="s">
        <v>68</v>
      </c>
      <c r="B6" s="5" t="s">
        <v>69</v>
      </c>
      <c r="C6" s="6" t="s">
        <v>70</v>
      </c>
      <c r="D6" s="7">
        <v>208.5243</v>
      </c>
      <c r="E6" s="7">
        <v>208.5243</v>
      </c>
      <c r="F6" s="5"/>
    </row>
    <row r="7" ht="20" customHeight="1" spans="1:6">
      <c r="A7" s="5" t="s">
        <v>71</v>
      </c>
      <c r="B7" s="5" t="s">
        <v>72</v>
      </c>
      <c r="C7" s="6" t="s">
        <v>73</v>
      </c>
      <c r="D7" s="7">
        <v>10</v>
      </c>
      <c r="E7" s="7">
        <v>10</v>
      </c>
      <c r="F7" s="5"/>
    </row>
    <row r="8" ht="20" customHeight="1" spans="1:6">
      <c r="A8" s="5" t="s">
        <v>74</v>
      </c>
      <c r="B8" s="5" t="s">
        <v>75</v>
      </c>
      <c r="C8" s="6" t="s">
        <v>76</v>
      </c>
      <c r="D8" s="7">
        <v>3.198</v>
      </c>
      <c r="E8" s="7">
        <v>3.198</v>
      </c>
      <c r="F8" s="5"/>
    </row>
    <row r="9" ht="20" customHeight="1" spans="1:6">
      <c r="A9" s="5" t="s">
        <v>77</v>
      </c>
      <c r="B9" s="5" t="s">
        <v>78</v>
      </c>
      <c r="C9" s="6" t="s">
        <v>79</v>
      </c>
      <c r="D9" s="7">
        <v>20</v>
      </c>
      <c r="E9" s="7">
        <v>20</v>
      </c>
      <c r="F9" s="8" t="s">
        <v>80</v>
      </c>
    </row>
    <row r="10" ht="20" customHeight="1" spans="1:6">
      <c r="A10" s="5" t="s">
        <v>81</v>
      </c>
      <c r="B10" s="5" t="s">
        <v>78</v>
      </c>
      <c r="C10" s="6" t="s">
        <v>79</v>
      </c>
      <c r="D10" s="7">
        <v>10</v>
      </c>
      <c r="E10" s="7">
        <v>10</v>
      </c>
      <c r="F10" s="8" t="s">
        <v>80</v>
      </c>
    </row>
    <row r="11" ht="20" customHeight="1" spans="1:6">
      <c r="A11" s="5" t="s">
        <v>82</v>
      </c>
      <c r="B11" s="5" t="s">
        <v>78</v>
      </c>
      <c r="C11" s="6" t="s">
        <v>79</v>
      </c>
      <c r="D11" s="7">
        <v>30</v>
      </c>
      <c r="E11" s="7">
        <v>30</v>
      </c>
      <c r="F11" s="8" t="s">
        <v>80</v>
      </c>
    </row>
    <row r="12" ht="20" customHeight="1" spans="1:6">
      <c r="A12" s="5" t="s">
        <v>83</v>
      </c>
      <c r="B12" s="5" t="s">
        <v>84</v>
      </c>
      <c r="C12" s="6" t="s">
        <v>85</v>
      </c>
      <c r="D12" s="7">
        <v>11</v>
      </c>
      <c r="E12" s="7">
        <v>11</v>
      </c>
      <c r="F12" s="5"/>
    </row>
    <row r="13" ht="20" customHeight="1" spans="1:6">
      <c r="A13" s="5" t="s">
        <v>86</v>
      </c>
      <c r="B13" s="5" t="s">
        <v>87</v>
      </c>
      <c r="C13" s="6" t="s">
        <v>88</v>
      </c>
      <c r="D13" s="7">
        <v>80</v>
      </c>
      <c r="E13" s="7">
        <v>80</v>
      </c>
      <c r="F13" s="5"/>
    </row>
    <row r="14" ht="20" customHeight="1" spans="1:6">
      <c r="A14" s="5" t="s">
        <v>89</v>
      </c>
      <c r="B14" s="5" t="s">
        <v>90</v>
      </c>
      <c r="C14" s="6" t="s">
        <v>91</v>
      </c>
      <c r="D14" s="7">
        <v>505.48</v>
      </c>
      <c r="E14" s="7">
        <v>505.48</v>
      </c>
      <c r="F14" s="5"/>
    </row>
    <row r="15" ht="20" customHeight="1" spans="1:6">
      <c r="A15" s="5" t="s">
        <v>92</v>
      </c>
      <c r="B15" s="5" t="s">
        <v>93</v>
      </c>
      <c r="C15" s="6" t="s">
        <v>91</v>
      </c>
      <c r="D15" s="7">
        <v>99.2814</v>
      </c>
      <c r="E15" s="7">
        <v>99.2814</v>
      </c>
      <c r="F15" s="5"/>
    </row>
    <row r="16" ht="20" customHeight="1" spans="1:6">
      <c r="A16" s="5" t="s">
        <v>94</v>
      </c>
      <c r="B16" s="5" t="s">
        <v>95</v>
      </c>
      <c r="C16" s="6" t="s">
        <v>85</v>
      </c>
      <c r="D16" s="7">
        <v>10.45</v>
      </c>
      <c r="E16" s="7">
        <v>10.45</v>
      </c>
      <c r="F16" s="5"/>
    </row>
    <row r="17" ht="20" customHeight="1" spans="1:6">
      <c r="A17" s="5" t="s">
        <v>96</v>
      </c>
      <c r="B17" s="5" t="s">
        <v>95</v>
      </c>
      <c r="C17" s="6" t="s">
        <v>85</v>
      </c>
      <c r="D17" s="7">
        <v>15.67</v>
      </c>
      <c r="E17" s="7">
        <v>15.67</v>
      </c>
      <c r="F17" s="5"/>
    </row>
    <row r="18" ht="20" customHeight="1" spans="1:6">
      <c r="A18" s="5" t="s">
        <v>97</v>
      </c>
      <c r="B18" s="5" t="s">
        <v>95</v>
      </c>
      <c r="C18" s="6" t="s">
        <v>85</v>
      </c>
      <c r="D18" s="7">
        <v>15.67</v>
      </c>
      <c r="E18" s="7">
        <v>15.67</v>
      </c>
      <c r="F18" s="5"/>
    </row>
    <row r="19" ht="20" customHeight="1" spans="1:6">
      <c r="A19" s="5" t="s">
        <v>98</v>
      </c>
      <c r="B19" s="5" t="s">
        <v>99</v>
      </c>
      <c r="C19" s="6" t="s">
        <v>100</v>
      </c>
      <c r="D19" s="7">
        <v>69.4</v>
      </c>
      <c r="E19" s="7">
        <v>69.4</v>
      </c>
      <c r="F19" s="5"/>
    </row>
    <row r="20" ht="20" customHeight="1" spans="1:6">
      <c r="A20" s="5" t="s">
        <v>101</v>
      </c>
      <c r="B20" s="5" t="s">
        <v>102</v>
      </c>
      <c r="C20" s="6" t="s">
        <v>103</v>
      </c>
      <c r="D20" s="7">
        <v>28.3516</v>
      </c>
      <c r="E20" s="7">
        <v>28.3516</v>
      </c>
      <c r="F20" s="5"/>
    </row>
    <row r="21" ht="20" customHeight="1" spans="1:6">
      <c r="A21" s="5" t="s">
        <v>104</v>
      </c>
      <c r="B21" s="5" t="s">
        <v>102</v>
      </c>
      <c r="C21" s="6" t="s">
        <v>103</v>
      </c>
      <c r="D21" s="7">
        <v>76.4175</v>
      </c>
      <c r="E21" s="7">
        <v>76.4175</v>
      </c>
      <c r="F21" s="5"/>
    </row>
    <row r="22" ht="20" customHeight="1" spans="1:6">
      <c r="A22" s="5"/>
      <c r="B22" s="5"/>
      <c r="C22" s="5"/>
      <c r="D22" s="7"/>
      <c r="E22" s="7"/>
      <c r="F22" s="5"/>
    </row>
  </sheetData>
  <mergeCells count="1">
    <mergeCell ref="A1:F1"/>
  </mergeCells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4 " > < c o m m e n t   s : r e f = " M 1 5 "   r g b C l r = " C F C 5 8 4 " / > < / c o m m e n t L i s t > < c o m m e n t L i s t   s h e e t S t i d = " 1 7 " > < c o m m e n t   s : r e f = " M 7 9 "   r g b C l r = " 2 F C 6 A 8 " / > < c o m m e n t   s : r e f = " O 8 0 "   r g b C l r = " 2 F C 6 A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年初预算明细2</vt:lpstr>
      <vt:lpstr>追加指标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2016-02-17T03:15:00Z</dcterms:created>
  <cp:lastPrinted>2016-12-29T15:09:00Z</cp:lastPrinted>
  <dcterms:modified xsi:type="dcterms:W3CDTF">2023-07-14T03:13:28Z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  <property fmtid="{D5CDD505-2E9C-101B-9397-08002B2CF9AE}" pid="3" name="KSOReadingLayout">
    <vt:bool>true</vt:bool>
  </property>
  <property fmtid="{D5CDD505-2E9C-101B-9397-08002B2CF9AE}" pid="4" name="ICV">
    <vt:lpwstr>BCC544EFC3864EC6B81016982FE17529</vt:lpwstr>
  </property>
</Properties>
</file>