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资金排名汇总表" sheetId="2" state="hidden" r:id="rId1"/>
    <sheet name="需调整资金情况 (2)" sheetId="8" r:id="rId2"/>
    <sheet name="Sheet4" sheetId="9" r:id="rId3"/>
    <sheet name="Sheet2" sheetId="6" state="hidden" r:id="rId4"/>
    <sheet name="Sheet3" sheetId="7" state="hidden" r:id="rId5"/>
    <sheet name="Sheet1" sheetId="5" state="hidden" r:id="rId6"/>
  </sheets>
  <externalReferences>
    <externalReference r:id="rId7"/>
  </externalReferences>
  <definedNames>
    <definedName name="_xlnm._FilterDatabase" localSheetId="0" hidden="1">资金排名汇总表!$A$4:$M$43</definedName>
    <definedName name="_xlnm._FilterDatabase" localSheetId="1" hidden="1">'需调整资金情况 (2)'!$A$5:$V$43</definedName>
    <definedName name="_xlnm.Print_Area" localSheetId="0">资金排名汇总表!$A$1:$J$43</definedName>
    <definedName name="_xlnm.Print_Titles" localSheetId="0">资金排名汇总表!$1:$4</definedName>
    <definedName name="项目分类">'[1]2-扶贫项目实施情况表'!$V$3:$V$106</definedName>
    <definedName name="_xlnm.Print_Area" localSheetId="1">'需调整资金情况 (2)'!$A$1:$L$41</definedName>
    <definedName name="_xlnm.Print_Titles" localSheetId="1">'需调整资金情况 (2)'!$2:$5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<sst xmlns="http://schemas.openxmlformats.org/spreadsheetml/2006/main" count="438" uniqueCount="301">
  <si>
    <t>鲁山县2020年统筹整合使用财政涉农资金拨付统计表
（第一至第二十六批）</t>
  </si>
  <si>
    <t>单位：万元</t>
  </si>
  <si>
    <t>名次</t>
  </si>
  <si>
    <t>责任单位</t>
  </si>
  <si>
    <t>项目数</t>
  </si>
  <si>
    <t>总投资</t>
  </si>
  <si>
    <t>退回结余资金</t>
  </si>
  <si>
    <t>退回结余后投资规模</t>
  </si>
  <si>
    <t>总拨付</t>
  </si>
  <si>
    <t>拨付率</t>
  </si>
  <si>
    <t>得分</t>
  </si>
  <si>
    <t>备注</t>
  </si>
  <si>
    <t>合计</t>
  </si>
  <si>
    <t>背孜乡</t>
  </si>
  <si>
    <t>仓头乡</t>
  </si>
  <si>
    <t>董周乡</t>
  </si>
  <si>
    <t>观音寺乡</t>
  </si>
  <si>
    <t>磙子营乡</t>
  </si>
  <si>
    <t>汇源街道</t>
  </si>
  <si>
    <t>库区乡</t>
  </si>
  <si>
    <t>梁洼镇</t>
  </si>
  <si>
    <t>露峰办事处</t>
  </si>
  <si>
    <t>马楼乡</t>
  </si>
  <si>
    <t>琴台办事处</t>
  </si>
  <si>
    <t>瀼河乡</t>
  </si>
  <si>
    <t>四棵树乡</t>
  </si>
  <si>
    <t>土门办事处</t>
  </si>
  <si>
    <t>团城乡</t>
  </si>
  <si>
    <t>瓦屋镇</t>
  </si>
  <si>
    <t>下汤镇</t>
  </si>
  <si>
    <t>县残联</t>
  </si>
  <si>
    <t>县畜牧局</t>
  </si>
  <si>
    <t>县发改委（搬迁办）</t>
  </si>
  <si>
    <t>县扶贫办</t>
  </si>
  <si>
    <t>县工信局</t>
  </si>
  <si>
    <t>县河务局</t>
  </si>
  <si>
    <t>县金融扶贫服务中心</t>
  </si>
  <si>
    <t>县林业局</t>
  </si>
  <si>
    <t>县农村公路管理所</t>
  </si>
  <si>
    <t>县农业农村局</t>
  </si>
  <si>
    <t>县人社局</t>
  </si>
  <si>
    <t>县水利局</t>
  </si>
  <si>
    <t>县政法委</t>
  </si>
  <si>
    <t>县住建局（垃圾治理办公室）</t>
  </si>
  <si>
    <t>县住建局（危改办）</t>
  </si>
  <si>
    <t>辛集乡</t>
  </si>
  <si>
    <t>熊背乡</t>
  </si>
  <si>
    <t>尧山镇</t>
  </si>
  <si>
    <t>张店乡</t>
  </si>
  <si>
    <t>张官营镇</t>
  </si>
  <si>
    <t>张良镇</t>
  </si>
  <si>
    <t>赵村镇</t>
  </si>
  <si>
    <t>附件</t>
  </si>
  <si>
    <t>鲁山县2023年统筹整合资金项目资金来源调整情况统计表</t>
  </si>
  <si>
    <t>序号</t>
  </si>
  <si>
    <t>实施单位</t>
  </si>
  <si>
    <t>项目名称</t>
  </si>
  <si>
    <t>项目类别</t>
  </si>
  <si>
    <t>建设地点</t>
  </si>
  <si>
    <t>投资规模</t>
  </si>
  <si>
    <t>项目批次</t>
  </si>
  <si>
    <t>调整前资金使用情况</t>
  </si>
  <si>
    <t>调整后资金使用情况</t>
  </si>
  <si>
    <t>资金文号</t>
  </si>
  <si>
    <t>资金来源</t>
  </si>
  <si>
    <t>合计：</t>
  </si>
  <si>
    <t>团城乡寺沟村宝贝窝山寨民宿及配套建设项目</t>
  </si>
  <si>
    <t>产业发展</t>
  </si>
  <si>
    <t>寺沟村</t>
  </si>
  <si>
    <t>第二十九批</t>
  </si>
  <si>
    <t>豫财农综〔2022〕29号57.358万元
豫财农综〔2023〕7号3.5万元
豫财农综〔2022〕35号 13.019823万元
平财预〔2023〕299号124.332198万元
平财预〔2023〕267号 7.578977万元
豫财农水〔2022〕89号 6.850102万元</t>
  </si>
  <si>
    <t>中央衔接资金57.358万元
省级衔接资金3.5万元
省级衔接资金13.019823万元
市级衔接资金124.332198万元
市级衔接资金7.578977万元
中央统筹6.850102万元</t>
  </si>
  <si>
    <t>豫财环资〔2023〕60号81.4568万元
豫财农水〔2022〕81号4.332198万元
豫财贸〔2023〕26号120万元
豫财农水〔2022〕89号 6.850102万元</t>
  </si>
  <si>
    <t>省级统筹81.4568万元
中央统筹4.332198万元
中央统筹120万元
中央统筹6.850102万元</t>
  </si>
  <si>
    <t>尧山镇上坪村东沟组那年那夕民宿项目</t>
  </si>
  <si>
    <t>上坪村</t>
  </si>
  <si>
    <t>第三十一批</t>
  </si>
  <si>
    <t>豫财环资〔2023〕60号</t>
  </si>
  <si>
    <t>省级统筹</t>
  </si>
  <si>
    <t>豫财环资〔2023〕60号82.577万元
豫财农综〔2023〕27号76万元</t>
  </si>
  <si>
    <t>省级统筹82.577万元
省级衔接资金76万元</t>
  </si>
  <si>
    <t>瓦屋镇土桥村菌棒车间机器设备项目</t>
  </si>
  <si>
    <t>土桥村</t>
  </si>
  <si>
    <t>豫财环资〔2023〕60号15万元
豫财农水〔2022〕89号8万元
豫财农水〔2022〕89号9万元
豫财农水〔2022〕81号5万元
豫财农水〔2022〕81号5万元
豫财农水〔2022〕81号5万元
豫财农水〔2023〕29号5万元
豫财农水〔2022〕81号48万元</t>
  </si>
  <si>
    <t>省级统筹15万元
中央统筹8万元
中央统筹9万元
中央统筹5万元
中央统筹5万元
中央统筹5万元
中央统筹5万元
中央统筹48万元</t>
  </si>
  <si>
    <t>鲁山县团城乡2023年青龙湾山野田园综合体配套基础设施项目</t>
  </si>
  <si>
    <t>第八批</t>
  </si>
  <si>
    <t>豫财农综〔2022〕30号400万元
豫财农水〔2022〕81号 105.4818万元</t>
  </si>
  <si>
    <t>中央衔接资金400万元
中央统筹105.4818万元</t>
  </si>
  <si>
    <t>豫财农综〔2022〕30号400万元
豫财农水〔2022〕81号57.4818万元
豫财农综〔2023〕27号48万元</t>
  </si>
  <si>
    <t>中央衔接资金400万元
中央统筹57.4818万元
省级衔接资金48万元</t>
  </si>
  <si>
    <t>县乡村振兴局</t>
  </si>
  <si>
    <t>辛集乡傅岭村尧神文化产业园建设项目</t>
  </si>
  <si>
    <t>傅岭村</t>
  </si>
  <si>
    <t>第九批</t>
  </si>
  <si>
    <t>豫财农综〔2022〕29号380万元
豫财农水〔2022〕89号 17.9071</t>
  </si>
  <si>
    <t>中央衔接资金380万元
中央统筹17.9071</t>
  </si>
  <si>
    <t>豫财农综〔2022〕29号380万元
豫财农水〔2022〕89号9.9071
豫财农综〔2023〕27号8万元</t>
  </si>
  <si>
    <t>中央衔接资金380万元
中央统筹17.9071万元
省级衔接资金8万元</t>
  </si>
  <si>
    <t>仓头乡白窑村窑洞民宿美食街项目</t>
  </si>
  <si>
    <t>白窑村</t>
  </si>
  <si>
    <t>第五批</t>
  </si>
  <si>
    <t>豫财农综〔2022〕29号220万元
豫财农水〔2022〕89号 18.8957万元</t>
  </si>
  <si>
    <t>中央衔接资金220万元
中央统筹18.8957万元</t>
  </si>
  <si>
    <t>豫财农综〔2022〕29号220万元
豫财农水〔2022〕89号9.8957万元
豫财农综〔2023〕27号9万元</t>
  </si>
  <si>
    <t>中央衔接资金220万元
中央统筹9.8957万元
省级衔接资金9万元</t>
  </si>
  <si>
    <t>汇源大王庄村冷库项目</t>
  </si>
  <si>
    <t>大王庄村</t>
  </si>
  <si>
    <t>第十六批</t>
  </si>
  <si>
    <t>鲁财预字〔2023〕201号193万元
豫财农水〔2022〕81号 9.6363万元</t>
  </si>
  <si>
    <t>县级衔接资金193万元
中央统筹9.6363万元</t>
  </si>
  <si>
    <t>鲁财预字〔2023〕201号193万元
豫财农水〔2022〕81号4.6363万元
豫财农综〔2023〕27号5万元</t>
  </si>
  <si>
    <t>县级衔接资金193万元
中央统筹4.6363万元
省级衔接资金5万元</t>
  </si>
  <si>
    <t>马楼乡马塘村蔬菜大棚修复项目</t>
  </si>
  <si>
    <t>马唐庄村</t>
  </si>
  <si>
    <t>鲁财预字〔2023〕201号52万元
豫财农水〔2022〕81号 5.5322万元</t>
  </si>
  <si>
    <t>县级衔接资金52万元
中央统筹5.5322万元</t>
  </si>
  <si>
    <t>鲁财预字〔2023〕201号52万元
豫财农水〔2022〕81号0.5322万元
豫财农综〔2023〕27号5万元</t>
  </si>
  <si>
    <t>县级衔接资金52万元
中央统筹0.5322万元
省级衔接资金5万元</t>
  </si>
  <si>
    <t>四棵树乡黄沟村生态农业观光园项目</t>
  </si>
  <si>
    <t>黄沟村</t>
  </si>
  <si>
    <t>鲁财预字〔2023〕201号185万元
豫财农水〔2022〕81号 8.9414万元</t>
  </si>
  <si>
    <t>县级衔接资金185万元
中央统筹8.9414万元</t>
  </si>
  <si>
    <t>鲁财预字〔2023〕201号185万元
豫财农水〔2022〕81号3.9414万元
豫财农综〔2023〕27号5万元</t>
  </si>
  <si>
    <t>县级衔接资金185万元
中央统筹3.9414万元
省级衔接资金5万元</t>
  </si>
  <si>
    <t>瓦屋镇土桥村食用菌制棒净化车间</t>
  </si>
  <si>
    <t>豫财农综〔2022〕29号168万元
豫财农水〔2023〕29号5.9481万元</t>
  </si>
  <si>
    <t>中央衔接资金168万元
中央统筹5.9481万元</t>
  </si>
  <si>
    <t>豫财农综〔2022〕29号168万元
豫财农水〔2023〕29号0.9481万元
豫财农综〔2023〕27号5万元</t>
  </si>
  <si>
    <t>中央衔接资金168万元
中央统筹0.9481万元
省级衔接资金5万元</t>
  </si>
  <si>
    <t>鲁阳街道小贾庄社区养羊建设项目</t>
  </si>
  <si>
    <t>小贾庄</t>
  </si>
  <si>
    <t>第十八批</t>
  </si>
  <si>
    <t>豫财农综〔2023〕7号260万元
豫财农水〔2023〕17号9.3286万元</t>
  </si>
  <si>
    <t>中央衔接资金260万元
省级统筹9.3286万元</t>
  </si>
  <si>
    <t>豫财农综〔2023〕7号214.797405万元
豫财农水〔2022〕81号6.202595万元
豫财建〔2023〕37号8万元
豫财建〔2023〕136号9万元
豫财建〔2023〕136号9万元
豫财建〔2023〕136号7万元
豫财农水〔2022〕89号6万元
豫财农水〔2023〕17号9.3286万元</t>
  </si>
  <si>
    <t>中央衔接资金214.797405万元
中央统筹6.202595万元
省级统筹8万元
中央统筹9万元
中央统筹9万元
中央统筹7万元
中央统筹6万元
省级统筹9.3286万元</t>
  </si>
  <si>
    <t>瓦屋镇刺坡岭村梨园灌溉项目</t>
  </si>
  <si>
    <t>刺坡岭村</t>
  </si>
  <si>
    <t>第十七批</t>
  </si>
  <si>
    <t>鲁财预字〔2023〕201号32万元
豫财农水〔2022〕81号12.0442万元</t>
  </si>
  <si>
    <t>县级衔接资金32万元
中央统筹12.0442万元</t>
  </si>
  <si>
    <t>鲁财预字〔2023〕201号32万元
豫财农水〔2022〕81号5.841605万元
豫财农综〔2023〕7号6.202595万元</t>
  </si>
  <si>
    <t>县级衔接资金32万元
中央统筹5.841605万元
中央衔接资金6.202595万元</t>
  </si>
  <si>
    <t>团城乡寺沟村民宿配套及露营地项目</t>
  </si>
  <si>
    <t>第二十五批</t>
  </si>
  <si>
    <t>豫财农综〔2023〕7号205万元
豫财建〔2023〕37号8.6089万元</t>
  </si>
  <si>
    <t>省级衔接资金205万元
省级统筹8.6089万元</t>
  </si>
  <si>
    <t>豫财农综〔2023〕7号205万元
豫财建〔2023〕37号0.6089万元
豫财农综〔2023〕7号8万元</t>
  </si>
  <si>
    <t>省级衔接资金205万元
省级统筹0.6089万元
中央衔接资金8万元</t>
  </si>
  <si>
    <t>瀼河乡头道庙村冷冻食品加工厂项目</t>
  </si>
  <si>
    <t>头道庙村</t>
  </si>
  <si>
    <t>第二十八批</t>
  </si>
  <si>
    <t>鲁财预字〔2023〕201号285万元
豫财建〔2023〕136号10.0063万元</t>
  </si>
  <si>
    <t>县级衔接资金285万元
中央统筹10.0063万元</t>
  </si>
  <si>
    <t>鲁财预字〔2023〕201号285万元
豫财建〔2023〕136号1.0063万元
豫财农综〔2023〕7号9万元</t>
  </si>
  <si>
    <t>县级衔接资金285万元
中央统筹1.0063万元
中央衔接资金9万元</t>
  </si>
  <si>
    <t>库区乡张湾村民宿农家院项目</t>
  </si>
  <si>
    <t>张湾村</t>
  </si>
  <si>
    <t>豫财农综〔2023〕27号213万元
豫财建〔2023〕136号9.9361万元</t>
  </si>
  <si>
    <t>省级衔接资金213万元
中央统筹9.9361万元</t>
  </si>
  <si>
    <t>豫财农综〔2023〕27号213万元
豫财建〔2023〕136号0.9361万元
豫财农综〔2023〕7号9万元</t>
  </si>
  <si>
    <t>省级衔接资金213万元
中央统筹0.9361万元
中央衔接资金9万元</t>
  </si>
  <si>
    <t>张店乡刘湾村速冻食品加工冷库建设项目</t>
  </si>
  <si>
    <t>刘湾村</t>
  </si>
  <si>
    <t>豫财农综〔2023〕27号271万元
豫财建〔2023〕136号10.3658万元</t>
  </si>
  <si>
    <t>省级衔接资金271万元
中央统筹10.3658万元</t>
  </si>
  <si>
    <t>豫财农综〔2023〕27号271万元
豫财建〔2023〕136号3.3658万元
豫财农综〔2023〕7号7万元</t>
  </si>
  <si>
    <t>省级衔接资金271万元
中央统筹3.3658万元
中央衔接资金7万元</t>
  </si>
  <si>
    <t>磙子营乡山刘庄村农家乐项目</t>
  </si>
  <si>
    <t>山刘庄村</t>
  </si>
  <si>
    <t>第四批</t>
  </si>
  <si>
    <t>豫财农综〔2022〕29号70万元
豫财农水〔2022〕89号7.4万元</t>
  </si>
  <si>
    <t>中央衔接资金70万元
中央统筹7.4万元</t>
  </si>
  <si>
    <t>豫财农综〔2022〕29号70万元
豫财农水〔2022〕89号1.4万元
豫财农综〔2023〕7号6万元</t>
  </si>
  <si>
    <t>中央衔接资金70万元
中央统筹1.4万元
中央衔接资金6万元</t>
  </si>
  <si>
    <t>鲁山县2023年农村低收入群体就业和发展产业扶持奖补资金（农业农村局）补发</t>
  </si>
  <si>
    <t>鲁山县</t>
  </si>
  <si>
    <t>第三十批</t>
  </si>
  <si>
    <t>豫财贸〔2023〕26号</t>
  </si>
  <si>
    <t>中央统筹</t>
  </si>
  <si>
    <t>豫财农综〔2022〕29号17.358万元
豫财农综〔2023〕7号3.5万元
平财预〔2023〕267号7.578977万元
豫财贸〔2023〕26号41.563023万元</t>
  </si>
  <si>
    <t>中央衔接资金17.358万元
省级衔接资金3.5万元
市级衔接资金7.578977万元
中央统筹41.563023万元</t>
  </si>
  <si>
    <t>县文广旅游局</t>
  </si>
  <si>
    <t>鲁山县新型太空舱民宿项目</t>
  </si>
  <si>
    <t>豫财农综〔2023〕27号1000万元
豫财环资〔2023〕60号12.39万元
豫财农综〔2023〕7号12.39万元
豫财环资〔2023〕60号88.22万元</t>
  </si>
  <si>
    <t>省级衔接资金1000万元
省级统筹12.39万元
省级衔接资金12.39万元
省级统筹88.22万元</t>
  </si>
  <si>
    <t>豫财农综〔2023〕27号1000万元
豫财环资〔2023〕60号12.39万元
豫财农综〔2023〕7号12.39万元
豫财环资〔2023〕60号48.22万元
豫财农综〔2022〕29号40万元</t>
  </si>
  <si>
    <t>省级衔接资金1000万元
省级统筹12.39万元
省级衔接资金12.39万元
省级统筹48.22万元
中央衔接资金40万元</t>
  </si>
  <si>
    <t>土门办事处土门村蛋鸡养殖及深加工项目</t>
  </si>
  <si>
    <t>土门村</t>
  </si>
  <si>
    <t>豫财贸〔2023〕26号28.436977万元
豫财环资〔2023〕60号40万元
豫财建〔2023〕136号13.019823万元
豫财环资〔2023〕60号117.9678万元</t>
  </si>
  <si>
    <t>中央统筹28.436977万元
省级统筹40万元
中央统筹13.019823万元
省级统筹117.9678万元</t>
  </si>
  <si>
    <t>库区乡搬走岭村抱子坡民宿集群产业配套道路项目</t>
  </si>
  <si>
    <t>搬走岭村</t>
  </si>
  <si>
    <t>鲁财预字〔2023〕201号312.230598万元
平财预〔2023〕299号32.769402万元
豫财建〔2023〕136号14.2219万元</t>
  </si>
  <si>
    <t>县级衔接资金312.230598万元
市级衔接资金32.769402万元
中央统筹14.2219万元</t>
  </si>
  <si>
    <t>鲁财预字〔2023〕201号312.230598万元
平财预〔2023〕299号32.769402万元
豫财建〔2023〕136号1.202077万元
豫财农综〔2022〕35号13.019823万元</t>
  </si>
  <si>
    <t>县级衔接资金312.230598万元
市级衔接资金32.769402万元
中央统筹1.202077万元
省级衔接资金13.019823万元</t>
  </si>
  <si>
    <t>马楼乡小庄村香菇烘干设备及配套建设项目</t>
  </si>
  <si>
    <t>小庄村</t>
  </si>
  <si>
    <t>第二十批</t>
  </si>
  <si>
    <t>豫财农综〔2023〕7号28万元
豫财农综〔2023〕7号67万元
豫财基〔2023〕13号3.1964万元</t>
  </si>
  <si>
    <t>中央衔接资金28万元
省级衔接资金67万元
省级统筹3.1964万元</t>
  </si>
  <si>
    <t>豫财农综〔2023〕7号28万元
豫财农综〔2023〕7号54.61万元
豫财环资〔2023〕60号12.39万元
豫财基〔2023〕13号3.1964万元</t>
  </si>
  <si>
    <t>中央衔接资金28万元
省级衔接资金54.61万元
省级统筹12.39万元
省级统筹3.1964万元</t>
  </si>
  <si>
    <t>磙子营乡韩庄村农机采购项目</t>
  </si>
  <si>
    <t>韩庄村</t>
  </si>
  <si>
    <t>豫财农综〔2023〕27号48万元
豫财建〔2023〕136号2万元</t>
  </si>
  <si>
    <t>省级衔接资金48万元
中央统筹2万元</t>
  </si>
  <si>
    <t>豫财环资〔2023〕60号48万元
豫财建〔2023〕136号2万元</t>
  </si>
  <si>
    <t>省级统筹48万元
中央统筹2万元</t>
  </si>
  <si>
    <t>鲁山县森林抚育工程（尧山镇）</t>
  </si>
  <si>
    <t>第三批</t>
  </si>
  <si>
    <t>鲁财预字〔2023〕201号</t>
  </si>
  <si>
    <t>县级衔接资金</t>
  </si>
  <si>
    <t>豫财农水（2023）55号12.456513万元
鲁财预字〔2023〕201号327.543487万元</t>
  </si>
  <si>
    <t>省级统筹12.456513万元
县级衔接资金327.543487万元</t>
  </si>
  <si>
    <t>鲁山县森林抚育工程（瓦屋镇）</t>
  </si>
  <si>
    <t>豫财农水（2023）55号34.9432万元
鲁财预字〔2023〕201号125.0568万元</t>
  </si>
  <si>
    <t>省级统筹34.9432万元
县级衔接资金125.0568万元</t>
  </si>
  <si>
    <t>鲁山县森林抚育工程（背孜乡）</t>
  </si>
  <si>
    <t>豫财农水（2023）55号2.9226万元
鲁财预字〔2023〕201号117.0774万元</t>
  </si>
  <si>
    <t>省级统筹2.9226万元
县级衔接资金117.0774万元</t>
  </si>
  <si>
    <t>瓦屋镇李老庄村文冠果研学基地项目</t>
  </si>
  <si>
    <t>李老庄村</t>
  </si>
  <si>
    <t>鲁财预字〔2023〕201号230万元
豫财农水〔2022〕81号 10.2448万元</t>
  </si>
  <si>
    <t>县级衔接资金230万元
中央统筹10.2448万元</t>
  </si>
  <si>
    <t>豫财农水（2023）55号45.651699万元
鲁财预字〔2023〕201号184.348301万元
豫财农水〔2022〕81号 10.2448万元</t>
  </si>
  <si>
    <t>省级统筹45.651699万元
县级衔接资金184.348301万元
中央统筹10.2448万元</t>
  </si>
  <si>
    <t>赵村镇白草坪村香菇大棚建设项目</t>
  </si>
  <si>
    <t>白草坪村</t>
  </si>
  <si>
    <t>第三十二批</t>
  </si>
  <si>
    <t>鲁财预字〔2023〕201号38万元
豫财基〔2023〕13号65.1324万元</t>
  </si>
  <si>
    <t>县级衔接资金38万元
省级统筹65.1324万元</t>
  </si>
  <si>
    <t>豫财农水（2023）55号38万元
豫财基〔2023〕13号65.1324万元</t>
  </si>
  <si>
    <t>省级统筹38万元
省级统筹65.1324万元</t>
  </si>
  <si>
    <t>张良镇芹菜沟村养殖项目</t>
  </si>
  <si>
    <t>芹菜沟村</t>
  </si>
  <si>
    <t>第六批</t>
  </si>
  <si>
    <t>豫财农综〔2022〕29号230万元
豫财农水〔2022〕89号20.3636万元</t>
  </si>
  <si>
    <t>中央衔接资金230万元
中央统筹20.3636万元</t>
  </si>
  <si>
    <t>豫财农水（2023）55号75.080664万元
豫财农综〔2022〕29号154.919336万元
豫财农水〔2022〕89号20.3636万元</t>
  </si>
  <si>
    <t>省级统筹75.080664万元
中央衔接资金154.919336万元
中央统筹20.3636万元</t>
  </si>
  <si>
    <t>鲁山县2023年公益岗位工资补助（住建局保洁员三期）</t>
  </si>
  <si>
    <t>其他</t>
  </si>
  <si>
    <t>第二十七批</t>
  </si>
  <si>
    <t>豫财农水（2023）55号</t>
  </si>
  <si>
    <t xml:space="preserve">
鲁财预字〔2023〕201号12.456513万元
鲁财预字〔2023〕201号34.9432万元
鲁财预字〔2023〕201号2.9226万元
鲁财预字〔2023〕201号45.651699万元
鲁财预字〔2023〕201号38万元
豫财农综〔2022〕29号65.080664万元
鲁财预字〔2023〕201号10万元
豫财农水（2023）55号4.245324万元</t>
  </si>
  <si>
    <t xml:space="preserve">
县级衔接资金12.456513万元
县级衔接资金34.9432万元
县级衔接资金2.9226万元
县级衔接资金45.651699万元
县级衔接资金38万元
中央衔接资金65.080664万元
县级衔接资金10万元
省级统筹4.245324万元</t>
  </si>
  <si>
    <t>张良镇周楼村农家乐建设项目</t>
  </si>
  <si>
    <t>周楼村</t>
  </si>
  <si>
    <t>豫财农综〔2022〕29号0.035万元
豫财农综〔2023〕27号145万元
鲁财预字〔2023〕201号132.808831万元
豫财建〔2023〕136号5.164669万元</t>
  </si>
  <si>
    <t>中央衔接资金0.035万元
省级衔接资金145万元
县级衔接资金132.808831万元
中央统筹5.164669万元</t>
  </si>
  <si>
    <t>豫财农综〔2022〕29号0.035万元
豫财农综〔2023〕27号145万元
鲁财预字〔2023〕201号81.368万元
平财预〔2023〕280号51.440831万元
豫财建〔2023〕136号5.164669万元</t>
  </si>
  <si>
    <t>中央衔接资金0.035万元
省级衔接资金145万元
县级衔接资金81.368万元
市级统筹51.440831万元
中央统筹5.164669万元</t>
  </si>
  <si>
    <t>瀼河乡赊沟村护堰建设项目</t>
  </si>
  <si>
    <t>基础设施</t>
  </si>
  <si>
    <t>赊沟村</t>
  </si>
  <si>
    <t>第十九批</t>
  </si>
  <si>
    <t>平财预〔2023〕280号</t>
  </si>
  <si>
    <t>市级统筹</t>
  </si>
  <si>
    <t>平财预〔2023〕280号9.380371万元
鲁财预字〔2023〕201号57.833398万元
鲁财预字〔2023〕201号51.440831万元</t>
  </si>
  <si>
    <t>市级统筹9.380371万元
县级衔接资金57.833398万元
县级衔接资金51.440831万元</t>
  </si>
  <si>
    <t>董周乡和庄村梨园产业项目</t>
  </si>
  <si>
    <t>和庄村</t>
  </si>
  <si>
    <t>鲁财预字〔2023〕201号57.833398万元
豫财基〔2023〕13号71.141502万元</t>
  </si>
  <si>
    <t>县级衔接资金57.833398万元
省级统筹71.141502万元</t>
  </si>
  <si>
    <t>平财预〔2023〕280号57.833398万元
豫财基〔2023〕13号71.141502万元</t>
  </si>
  <si>
    <t>市级统筹57.833398万元
省级统筹71.141502万元</t>
  </si>
  <si>
    <t>辛集乡程西村农家乐建设项目</t>
  </si>
  <si>
    <t>程东村</t>
  </si>
  <si>
    <t>第二十一批</t>
  </si>
  <si>
    <t>平财预〔2023〕299号324万元
豫财农水〔2023〕29号11.8105万元</t>
  </si>
  <si>
    <t>市级衔接资金324万元
中央统筹11.8105万元</t>
  </si>
  <si>
    <t>平财预〔2023〕299号234.836万元
豫财农水〔2023〕31号89.164万元
豫财农水〔2023〕29号11.8105万元</t>
  </si>
  <si>
    <t>市级衔接资金234.836万元
中央统筹89.164万元
中央统筹11.8105万元</t>
  </si>
  <si>
    <t>鲁山县2023年雨露计划短期技能培训补贴</t>
  </si>
  <si>
    <t>第二十二批</t>
  </si>
  <si>
    <t>豫财农水〔2023〕31号</t>
  </si>
  <si>
    <t>豫财农水〔2023〕31号62.826万元
平财预〔2023〕299号89.164万元</t>
  </si>
  <si>
    <t>中央统筹62.826万元
市级衔接资金89.164万元</t>
  </si>
  <si>
    <t>鲁山县2022年务工收入和产业发展奖补项目资金（农业农村局种养产业奖补）</t>
  </si>
  <si>
    <t>第二十六批</t>
  </si>
  <si>
    <t>平财预〔2022〕339号0.2979万元
平财预〔2022〕286号1.3125万元
平财预〔2022〕340号0.0922万元
平财预〔2022〕376号0.628343万元
鲁财预字〔2022〕201号1.6486万元
预财建〔2022〕84号9.758533万元
预财农水〔2021〕109号17.3589万元
豫财环资〔2021〕139号10.1814万元
预财农水〔2021〕98号4.0954万元
豫财农水〔2022〕33号41.8107万元
预财农水〔2021〕108号0.6928万元
豫财农水〔2022〕26号7.0458万元
平财预〔2022〕298号11.2264万元
豫财贸〔2021〕111号1.6712万元
豫财农水〔2022〕10号6.70125万元
豫财农水〔2022〕34号0.2531万元
豫财农水〔2022〕8号17.0059万元
豫财农水〔2022〕49号26.2万元
豫财农水〔2022〕30号45万元
豫财农水〔2022〕56号15万元
豫财环资〔2022〕28号43万元
豫财环资〔2022〕77号7.5万元
豫财环资〔2022〕78号647.89万元
豫财建〔2022〕79号4.8444万元
豫财建〔2022〕163号97.966万元
豫财建〔2022〕167号400万元
豫财贸〔2022〕73号152万元
豫财农水〔2022〕30号14.105474万元
豫财农综〔2021〕42号720万元</t>
  </si>
  <si>
    <t>市级衔接资金0.2979万元
市级衔接资金1.3125万元
市级衔接资金0.0922万元
市级衔接资金0.628343万元
县级衔接资金1.6486万元
中央统筹9.758533万元
中央统筹17.3589万元
中央统筹10.1814万元
中央统筹4.0954万元
中央统筹41.8107万元
中央统筹0.6928万元
中央统筹7.0458万元
市级统筹11.2264万元
省级统筹1.6712万元
省级统筹6.70125万元
省级统筹0.2531万元
省级统筹17.0059万元
省级统筹26.2万元
省级统筹45万元
省级统筹15万元
省级统筹43万元
中央统筹7.5万元
省级统筹647.89万元
省级统筹4.8444万元
中央统筹97.966万元
省级统筹400万元
中央统筹152万元
中央统筹14.105474万元
省级衔接资金720万元</t>
  </si>
  <si>
    <r>
      <rPr>
        <sz val="12"/>
        <rFont val="仿宋"/>
        <charset val="134"/>
      </rPr>
      <t xml:space="preserve">平财预〔2022〕339号0.2979万元
平财预〔2022〕286号1.3125万元
平财预〔2022〕340号0.0922万元
平财预〔2022〕376号0.628343万元
鲁财预字〔2022〕201号1.6486万元
预财建〔2022〕84号9.758533万元
预财农水〔2021〕109号17.3589万元
豫财环资〔2021〕139号10.1814万元
预财农水〔2021〕98号4.0954万元
豫财农水〔2022〕33号41.8107万元
预财农水〔2021〕108号0.6928万元
豫财农水〔2022〕26号7.0458万元
平财预〔2022〕298号11.2264万元
豫财贸〔2021〕111号1.6712万元
豫财农水〔2022〕10号6.70125万元
豫财农水〔2022〕34号0.2531万元
豫财农水〔2022〕8号17.0059万元
豫财农水〔2022〕49号26.2万元
豫财农水〔2022〕30号45万元
豫财农水〔2022〕56号15万元
</t>
    </r>
    <r>
      <rPr>
        <sz val="12"/>
        <color rgb="FFFF0000"/>
        <rFont val="仿宋"/>
        <charset val="134"/>
      </rPr>
      <t>豫财基〔2022〕9号50.5万元</t>
    </r>
    <r>
      <rPr>
        <sz val="12"/>
        <rFont val="仿宋"/>
        <charset val="134"/>
      </rPr>
      <t xml:space="preserve">
豫财环资〔2022〕78号121.060354万元
平财预〔2022〕285号10.362257万元
豫财农综〔2021〕42号232.380053万元
平财预〔2022〕339号8.85797万元
鲁财预字〔2022〕201号28.4589万元
平财预〔2022〕339号13.4054万元
平财预〔2022〕339号4.5234万元
豫财农综〔2022〕7号0.0914万元
平财预〔2022〕339号10.4381万元
鲁财预字〔2022〕201号13.0393万元
豫财农综〔2022〕26号4.36万元
豫财农综〔2021〕32号10.530431万元
豫财农综〔2022〕7号9.28万元
豫财农综〔2022〕7号0.0983万元
平财预〔2022〕285号0.0908万元
平财预〔2022〕339号0.8666万元
平财预〔2022〕286号0.2878万元
鲁财预字〔2022〕201号2.449251万元
豫财农综〔2022〕26号83.2284万元
豫财农综〔2022〕26号74.081284万元
豫财农综〔2022〕26号20万元
豫财建〔2022〕79号4.8444万元
豫财建〔2022〕163号97.966万元
豫财建〔2022〕167号400万元
豫财贸〔2022〕73号152万元
豫财农水〔2022〕30号14.105474万元
豫财农综〔2021〕42号720万元</t>
    </r>
  </si>
  <si>
    <r>
      <rPr>
        <sz val="12"/>
        <rFont val="仿宋"/>
        <charset val="134"/>
      </rPr>
      <t xml:space="preserve">市级衔接资金0.2979万元
市级衔接资金1.3125万元
市级衔接资金0.0922万元
市级衔接资金0.628343万元
县级衔接资金1.6486万元
中央统筹9.758533万元
中央统筹17.3589万元
中央统筹10.1814万元
中央统筹4.0954万元
中央统筹41.8107万元
中央统筹0.6928万元
中央统筹7.0458万元
市级统筹11.2264万元
省级统筹1.6712万元
省级统筹6.70125万元
省级统筹0.2531万元
省级统筹17.0059万元
省级统筹26.2万元
省级统筹45万元
省级统筹15万元
</t>
    </r>
    <r>
      <rPr>
        <sz val="12"/>
        <color rgb="FFFF0000"/>
        <rFont val="仿宋"/>
        <charset val="134"/>
      </rPr>
      <t>中央统筹50.5万元</t>
    </r>
    <r>
      <rPr>
        <sz val="12"/>
        <rFont val="仿宋"/>
        <charset val="134"/>
      </rPr>
      <t xml:space="preserve">
省级统筹121.060354万元
市级衔接资金10.362257万元
省级衔接资金232.380053万元
市级衔接资金8.85797万元
县级衔接资金28.4589万元
市级衔接资金13.4054万元
市级衔接资金4.5234万元
中央衔接资金0.0914万元
市级衔接资金10.4381万元
县级衔接资金13.0393万元
省级衔接资金4.36万元
中央衔接资金10.530431万元
中央衔接资金9.28万元
省级衔接资金0.0983万元
市级衔接资金0.0908万元
市级衔接资金0.8666万元
市级衔接资金0.2878万元
县级衔接资金2.449251万元
省级衔接资金83.2284万元
省级衔接资金74.081284万元
省级衔接资金20万元
省级统筹4.8444万元
中央统筹97.966万元
省级统筹400万元
中央统筹152万元
中央统筹14.105474万元
省级衔接资金720万元</t>
    </r>
  </si>
  <si>
    <t>豫财农综〔2021〕42号267.7619947万元
豫财环资〔2022〕78号232.2380053万元
豫财农水〔2022〕30号720万元</t>
  </si>
  <si>
    <r>
      <rPr>
        <sz val="11"/>
        <rFont val="宋体"/>
        <charset val="134"/>
      </rPr>
      <t>豫财农综〔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〕</t>
    </r>
    <r>
      <rPr>
        <sz val="11"/>
        <rFont val="Tahoma"/>
        <charset val="134"/>
      </rPr>
      <t>42</t>
    </r>
    <r>
      <rPr>
        <sz val="11"/>
        <rFont val="宋体"/>
        <charset val="134"/>
      </rPr>
      <t>号</t>
    </r>
    <r>
      <rPr>
        <sz val="11"/>
        <rFont val="Tahoma"/>
        <charset val="134"/>
      </rPr>
      <t>267.619947</t>
    </r>
    <r>
      <rPr>
        <sz val="11"/>
        <rFont val="宋体"/>
        <charset val="134"/>
      </rPr>
      <t>万元</t>
    </r>
    <r>
      <rPr>
        <sz val="11"/>
        <rFont val="Tahoma"/>
        <charset val="134"/>
      </rPr>
      <t xml:space="preserve">
</t>
    </r>
    <r>
      <rPr>
        <sz val="11"/>
        <rFont val="宋体"/>
        <charset val="134"/>
      </rPr>
      <t>豫财环资〔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〕</t>
    </r>
    <r>
      <rPr>
        <sz val="11"/>
        <rFont val="Tahoma"/>
        <charset val="134"/>
      </rPr>
      <t>78</t>
    </r>
    <r>
      <rPr>
        <sz val="11"/>
        <rFont val="宋体"/>
        <charset val="134"/>
      </rPr>
      <t>号</t>
    </r>
    <r>
      <rPr>
        <sz val="11"/>
        <rFont val="Tahoma"/>
        <charset val="134"/>
      </rPr>
      <t>232.380053</t>
    </r>
    <r>
      <rPr>
        <sz val="11"/>
        <rFont val="宋体"/>
        <charset val="134"/>
      </rPr>
      <t>万元</t>
    </r>
    <r>
      <rPr>
        <sz val="11"/>
        <rFont val="Tahoma"/>
        <charset val="134"/>
      </rPr>
      <t xml:space="preserve">
</t>
    </r>
    <r>
      <rPr>
        <sz val="11"/>
        <rFont val="宋体"/>
        <charset val="134"/>
      </rPr>
      <t>豫财农水〔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〕</t>
    </r>
    <r>
      <rPr>
        <sz val="11"/>
        <rFont val="Tahoma"/>
        <charset val="134"/>
      </rPr>
      <t>30</t>
    </r>
    <r>
      <rPr>
        <sz val="11"/>
        <rFont val="宋体"/>
        <charset val="134"/>
      </rPr>
      <t>号</t>
    </r>
    <r>
      <rPr>
        <sz val="11"/>
        <rFont val="Tahoma"/>
        <charset val="134"/>
      </rPr>
      <t>720</t>
    </r>
    <r>
      <rPr>
        <sz val="11"/>
        <rFont val="宋体"/>
        <charset val="134"/>
      </rPr>
      <t>万元</t>
    </r>
  </si>
  <si>
    <t>省级衔接资金267.619947万元
省级统筹232.380053万元
中央统筹720万元</t>
  </si>
  <si>
    <t>露峰街道</t>
  </si>
  <si>
    <t>县住建局</t>
  </si>
  <si>
    <t>县商务局</t>
  </si>
  <si>
    <t>县农业农村局（畜牧局）</t>
  </si>
  <si>
    <t>琴台街道</t>
  </si>
  <si>
    <t>县蚕业局</t>
  </si>
  <si>
    <t>尧山风景名胜区管理局</t>
  </si>
  <si>
    <t>县驻村办</t>
  </si>
  <si>
    <t>县自然资源局</t>
  </si>
  <si>
    <t>县交通局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</si>
</sst>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0000_ "/>
    <numFmt numFmtId="178" formatCode="0_ "/>
    <numFmt numFmtId="179" formatCode="0.00_ "/>
  </numFmts>
  <fonts count="37">
    <font>
      <sz val="11"/>
      <color theme="1"/>
      <name val="Tahoma"/>
      <charset val="134"/>
    </font>
    <font>
      <sz val="11"/>
      <name val="Tahoma"/>
      <charset val="134"/>
    </font>
    <font>
      <sz val="12"/>
      <name val="仿宋"/>
      <charset val="134"/>
    </font>
    <font>
      <sz val="11"/>
      <name val="宋体"/>
      <charset val="134"/>
    </font>
    <font>
      <sz val="26"/>
      <name val="仿宋"/>
      <charset val="134"/>
    </font>
    <font>
      <sz val="11"/>
      <name val="仿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34" fillId="0" borderId="0"/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/>
  </cellStyleXfs>
  <cellXfs count="61">
    <xf numFmtId="0" fontId="0" fillId="0" borderId="0" xfId="0"/>
    <xf numFmtId="0" fontId="1" fillId="0" borderId="0" xfId="0" applyFont="1" applyFill="1"/>
    <xf numFmtId="0" fontId="2" fillId="0" borderId="1" xfId="59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5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59" applyFont="1" applyFill="1" applyAlignment="1">
      <alignment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31" fontId="3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9" fontId="7" fillId="0" borderId="0" xfId="0" applyNumberFormat="1" applyFont="1" applyFill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Sheet1 2" xfId="50"/>
    <cellStyle name="常规 12 2 2" xfId="51"/>
    <cellStyle name="常规 5 2" xfId="52"/>
    <cellStyle name="常规 3 2 2" xfId="53"/>
    <cellStyle name="常规 12" xfId="54"/>
    <cellStyle name="常规 7 2" xfId="55"/>
    <cellStyle name="常规 2 2" xfId="56"/>
    <cellStyle name="常规 10" xfId="57"/>
    <cellStyle name="常规 10 2" xfId="58"/>
    <cellStyle name="常规 2" xfId="59"/>
    <cellStyle name="常规 3" xfId="60"/>
    <cellStyle name="常规 4" xfId="61"/>
    <cellStyle name="常规 4 2" xfId="62"/>
    <cellStyle name="常规_Sheet1" xfId="63"/>
    <cellStyle name="常规 11" xfId="64"/>
    <cellStyle name="常规 2 8" xfId="65"/>
    <cellStyle name="常规 12 2" xfId="66"/>
    <cellStyle name="常规 2 3" xfId="67"/>
    <cellStyle name="常规 15" xfId="68"/>
    <cellStyle name="常规 14" xfId="69"/>
    <cellStyle name="常规 2 2 2 2 2" xfId="70"/>
    <cellStyle name="常规 13 2" xfId="71"/>
    <cellStyle name="常规 13" xfId="72"/>
    <cellStyle name="常规 2 5" xfId="73"/>
    <cellStyle name="常规 5" xfId="74"/>
    <cellStyle name="常规 11 2 2 3" xfId="75"/>
  </cellStyles>
  <tableStyles count="0" defaultTableStyle="TableStyleMedium2" defaultPivotStyle="PivotStyleLight16"/>
  <colors>
    <mruColors>
      <color rgb="0000B0F0"/>
      <color rgb="00FF0000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view="pageBreakPreview" zoomScaleNormal="100" workbookViewId="0">
      <pane ySplit="4" topLeftCell="A5" activePane="bottomLeft" state="frozen"/>
      <selection/>
      <selection pane="bottomLeft" activeCell="U2" sqref="U2"/>
    </sheetView>
  </sheetViews>
  <sheetFormatPr defaultColWidth="9" defaultRowHeight="14.25"/>
  <cols>
    <col min="1" max="1" width="7.375" style="29" customWidth="1"/>
    <col min="2" max="2" width="16.4833333333333" style="30" customWidth="1"/>
    <col min="3" max="3" width="8.875" style="30" customWidth="1"/>
    <col min="4" max="4" width="16.25" style="30" customWidth="1"/>
    <col min="5" max="5" width="11.375" style="31" customWidth="1"/>
    <col min="6" max="6" width="14.75" style="31" customWidth="1"/>
    <col min="7" max="7" width="15.375" style="30" customWidth="1"/>
    <col min="8" max="9" width="9.875" style="30" customWidth="1"/>
    <col min="10" max="10" width="12" style="32" customWidth="1"/>
    <col min="11" max="11" width="11.5" style="30" customWidth="1"/>
    <col min="12" max="12" width="14.125" style="30"/>
    <col min="13" max="13" width="15.375" style="30"/>
    <col min="14" max="14" width="12.625" style="30"/>
    <col min="15" max="15" width="12.5" style="30" customWidth="1"/>
    <col min="16" max="16" width="14.125" style="30"/>
    <col min="17" max="16384" width="9" style="30"/>
  </cols>
  <sheetData>
    <row r="1" ht="45" customHeight="1" spans="1:10">
      <c r="A1" s="33" t="s">
        <v>0</v>
      </c>
      <c r="B1" s="34"/>
      <c r="C1" s="34"/>
      <c r="D1" s="34"/>
      <c r="E1" s="33"/>
      <c r="F1" s="33"/>
      <c r="G1" s="34"/>
      <c r="H1" s="34"/>
      <c r="I1" s="34"/>
      <c r="J1" s="34"/>
    </row>
    <row r="2" s="27" customFormat="1" ht="19" customHeight="1" spans="1:9">
      <c r="A2" s="35"/>
      <c r="B2" s="36">
        <v>44196</v>
      </c>
      <c r="C2" s="37"/>
      <c r="E2" s="8"/>
      <c r="F2" s="8"/>
      <c r="G2" s="38"/>
      <c r="H2" s="30" t="s">
        <v>1</v>
      </c>
      <c r="I2" s="30"/>
    </row>
    <row r="3" s="28" customFormat="1" ht="24" customHeight="1" spans="1:11">
      <c r="A3" s="39" t="s">
        <v>2</v>
      </c>
      <c r="B3" s="39" t="s">
        <v>3</v>
      </c>
      <c r="C3" s="39" t="s">
        <v>4</v>
      </c>
      <c r="D3" s="39" t="s">
        <v>5</v>
      </c>
      <c r="E3" s="40" t="s">
        <v>6</v>
      </c>
      <c r="F3" s="40" t="s">
        <v>7</v>
      </c>
      <c r="G3" s="39" t="s">
        <v>8</v>
      </c>
      <c r="H3" s="39" t="s">
        <v>9</v>
      </c>
      <c r="I3" s="39" t="s">
        <v>10</v>
      </c>
      <c r="J3" s="39" t="s">
        <v>11</v>
      </c>
      <c r="K3" s="51"/>
    </row>
    <row r="4" s="29" customFormat="1" ht="24" customHeight="1" spans="1:11">
      <c r="A4" s="39"/>
      <c r="B4" s="39" t="s">
        <v>12</v>
      </c>
      <c r="C4" s="41">
        <f>SUM(C5:C43)</f>
        <v>28</v>
      </c>
      <c r="D4" s="42">
        <f>SUM(D5:D43)</f>
        <v>3363.09217</v>
      </c>
      <c r="E4" s="43">
        <f>SUM(E5:E43)</f>
        <v>0</v>
      </c>
      <c r="F4" s="42">
        <f>SUM(F5:F43)</f>
        <v>0</v>
      </c>
      <c r="G4" s="42">
        <f>SUM(G5:G43)</f>
        <v>0</v>
      </c>
      <c r="H4" s="44" t="e">
        <f t="shared" ref="H4:H43" si="0">G4/F4</f>
        <v>#DIV/0!</v>
      </c>
      <c r="I4" s="44"/>
      <c r="J4" s="39"/>
      <c r="K4" s="52"/>
    </row>
    <row r="5" ht="22" customHeight="1" spans="1:13">
      <c r="A5" s="45">
        <v>36</v>
      </c>
      <c r="B5" s="46" t="s">
        <v>13</v>
      </c>
      <c r="C5" s="46"/>
      <c r="D5" s="46"/>
      <c r="E5" s="46"/>
      <c r="F5" s="46"/>
      <c r="G5" s="47"/>
      <c r="H5" s="44" t="e">
        <f t="shared" si="0"/>
        <v>#DIV/0!</v>
      </c>
      <c r="I5" s="53"/>
      <c r="J5" s="54"/>
      <c r="K5" s="55"/>
      <c r="L5" s="56"/>
      <c r="M5" s="56"/>
    </row>
    <row r="6" ht="22" customHeight="1" spans="1:13">
      <c r="A6" s="45">
        <v>22</v>
      </c>
      <c r="B6" s="46" t="s">
        <v>14</v>
      </c>
      <c r="C6" s="46"/>
      <c r="D6" s="46"/>
      <c r="E6" s="46"/>
      <c r="F6" s="46"/>
      <c r="G6" s="47"/>
      <c r="H6" s="44" t="e">
        <f t="shared" si="0"/>
        <v>#DIV/0!</v>
      </c>
      <c r="I6" s="53"/>
      <c r="J6" s="57"/>
      <c r="K6" s="58"/>
      <c r="L6" s="56"/>
      <c r="M6" s="56"/>
    </row>
    <row r="7" ht="22" customHeight="1" spans="1:13">
      <c r="A7" s="45">
        <v>20</v>
      </c>
      <c r="B7" s="46" t="s">
        <v>15</v>
      </c>
      <c r="C7" s="46">
        <v>1</v>
      </c>
      <c r="D7" s="46">
        <v>59</v>
      </c>
      <c r="E7" s="46"/>
      <c r="F7" s="46"/>
      <c r="G7" s="47"/>
      <c r="H7" s="44" t="e">
        <f t="shared" si="0"/>
        <v>#DIV/0!</v>
      </c>
      <c r="I7" s="53"/>
      <c r="J7" s="57"/>
      <c r="K7" s="59"/>
      <c r="L7" s="56"/>
      <c r="M7" s="56"/>
    </row>
    <row r="8" ht="22" customHeight="1" spans="1:13">
      <c r="A8" s="45">
        <v>30</v>
      </c>
      <c r="B8" s="46" t="s">
        <v>16</v>
      </c>
      <c r="C8" s="46">
        <v>2</v>
      </c>
      <c r="D8" s="46">
        <v>270.63</v>
      </c>
      <c r="E8" s="46"/>
      <c r="F8" s="46"/>
      <c r="G8" s="47"/>
      <c r="H8" s="44" t="e">
        <f t="shared" si="0"/>
        <v>#DIV/0!</v>
      </c>
      <c r="I8" s="53"/>
      <c r="J8" s="54"/>
      <c r="K8" s="59"/>
      <c r="L8" s="56"/>
      <c r="M8" s="56"/>
    </row>
    <row r="9" s="30" customFormat="1" ht="22" customHeight="1" spans="1:13">
      <c r="A9" s="45">
        <v>17</v>
      </c>
      <c r="B9" s="46" t="s">
        <v>17</v>
      </c>
      <c r="C9" s="46">
        <v>1</v>
      </c>
      <c r="D9" s="46">
        <v>234.43</v>
      </c>
      <c r="E9" s="46"/>
      <c r="F9" s="46"/>
      <c r="G9" s="47"/>
      <c r="H9" s="44" t="e">
        <f t="shared" si="0"/>
        <v>#DIV/0!</v>
      </c>
      <c r="I9" s="53"/>
      <c r="J9" s="57"/>
      <c r="K9" s="55"/>
      <c r="L9" s="56"/>
      <c r="M9" s="56"/>
    </row>
    <row r="10" s="30" customFormat="1" ht="22" customHeight="1" spans="1:13">
      <c r="A10" s="45">
        <v>14</v>
      </c>
      <c r="B10" s="46" t="s">
        <v>18</v>
      </c>
      <c r="C10" s="46"/>
      <c r="D10" s="46"/>
      <c r="E10" s="46"/>
      <c r="F10" s="46"/>
      <c r="G10" s="47"/>
      <c r="H10" s="44" t="e">
        <f t="shared" si="0"/>
        <v>#DIV/0!</v>
      </c>
      <c r="I10" s="53"/>
      <c r="J10" s="57"/>
      <c r="K10" s="55"/>
      <c r="L10" s="56"/>
      <c r="M10" s="56"/>
    </row>
    <row r="11" s="30" customFormat="1" ht="22" customHeight="1" spans="1:13">
      <c r="A11" s="45">
        <v>27</v>
      </c>
      <c r="B11" s="46" t="s">
        <v>19</v>
      </c>
      <c r="C11" s="46"/>
      <c r="D11" s="46"/>
      <c r="E11" s="46"/>
      <c r="F11" s="46"/>
      <c r="G11" s="47"/>
      <c r="H11" s="44" t="e">
        <f t="shared" si="0"/>
        <v>#DIV/0!</v>
      </c>
      <c r="I11" s="53"/>
      <c r="J11" s="54"/>
      <c r="K11" s="58"/>
      <c r="L11" s="56"/>
      <c r="M11" s="56"/>
    </row>
    <row r="12" s="30" customFormat="1" ht="22" customHeight="1" spans="1:13">
      <c r="A12" s="45">
        <v>1</v>
      </c>
      <c r="B12" s="46" t="s">
        <v>20</v>
      </c>
      <c r="C12" s="46"/>
      <c r="D12" s="46"/>
      <c r="E12" s="46"/>
      <c r="F12" s="46"/>
      <c r="G12" s="47"/>
      <c r="H12" s="44" t="e">
        <f t="shared" si="0"/>
        <v>#DIV/0!</v>
      </c>
      <c r="I12" s="53"/>
      <c r="J12" s="57"/>
      <c r="K12" s="58"/>
      <c r="L12" s="56"/>
      <c r="M12" s="56"/>
    </row>
    <row r="13" ht="22" customHeight="1" spans="1:13">
      <c r="A13" s="45">
        <v>13</v>
      </c>
      <c r="B13" s="46" t="s">
        <v>21</v>
      </c>
      <c r="C13" s="46">
        <v>1</v>
      </c>
      <c r="D13" s="46">
        <v>74.05</v>
      </c>
      <c r="E13" s="46"/>
      <c r="F13" s="46"/>
      <c r="G13" s="47"/>
      <c r="H13" s="44" t="e">
        <f t="shared" si="0"/>
        <v>#DIV/0!</v>
      </c>
      <c r="I13" s="53"/>
      <c r="J13" s="54"/>
      <c r="K13" s="55"/>
      <c r="L13" s="56"/>
      <c r="M13" s="56"/>
    </row>
    <row r="14" s="30" customFormat="1" ht="22" customHeight="1" spans="1:13">
      <c r="A14" s="45">
        <v>15</v>
      </c>
      <c r="B14" s="48" t="s">
        <v>22</v>
      </c>
      <c r="C14" s="48"/>
      <c r="D14" s="48"/>
      <c r="E14" s="46"/>
      <c r="F14" s="46"/>
      <c r="G14" s="47"/>
      <c r="H14" s="44" t="e">
        <f t="shared" si="0"/>
        <v>#DIV/0!</v>
      </c>
      <c r="I14" s="53"/>
      <c r="J14" s="57"/>
      <c r="K14" s="59"/>
      <c r="L14" s="56"/>
      <c r="M14" s="56"/>
    </row>
    <row r="15" s="30" customFormat="1" ht="22" customHeight="1" spans="1:13">
      <c r="A15" s="45">
        <v>12</v>
      </c>
      <c r="B15" s="46" t="s">
        <v>23</v>
      </c>
      <c r="C15" s="46"/>
      <c r="D15" s="46"/>
      <c r="E15" s="46"/>
      <c r="F15" s="46"/>
      <c r="G15" s="47"/>
      <c r="H15" s="44" t="e">
        <f t="shared" si="0"/>
        <v>#DIV/0!</v>
      </c>
      <c r="I15" s="53"/>
      <c r="J15" s="57"/>
      <c r="K15" s="58"/>
      <c r="L15" s="56"/>
      <c r="M15" s="56"/>
    </row>
    <row r="16" s="30" customFormat="1" ht="22" customHeight="1" spans="1:13">
      <c r="A16" s="45">
        <v>29</v>
      </c>
      <c r="B16" s="46" t="s">
        <v>24</v>
      </c>
      <c r="C16" s="46">
        <v>2</v>
      </c>
      <c r="D16" s="46">
        <v>280.31</v>
      </c>
      <c r="E16" s="46"/>
      <c r="F16" s="46"/>
      <c r="G16" s="47"/>
      <c r="H16" s="44" t="e">
        <f t="shared" si="0"/>
        <v>#DIV/0!</v>
      </c>
      <c r="I16" s="53"/>
      <c r="J16" s="57"/>
      <c r="K16" s="58"/>
      <c r="L16" s="56"/>
      <c r="M16" s="56"/>
    </row>
    <row r="17" ht="22" customHeight="1" spans="1:13">
      <c r="A17" s="45">
        <v>19</v>
      </c>
      <c r="B17" s="46" t="s">
        <v>25</v>
      </c>
      <c r="C17" s="46"/>
      <c r="D17" s="46"/>
      <c r="E17" s="46"/>
      <c r="F17" s="46"/>
      <c r="G17" s="47"/>
      <c r="H17" s="44" t="e">
        <f t="shared" si="0"/>
        <v>#DIV/0!</v>
      </c>
      <c r="I17" s="53"/>
      <c r="J17" s="57"/>
      <c r="K17" s="58"/>
      <c r="L17" s="56"/>
      <c r="M17" s="56"/>
    </row>
    <row r="18" s="30" customFormat="1" ht="22" customHeight="1" spans="1:13">
      <c r="A18" s="45">
        <v>2</v>
      </c>
      <c r="B18" s="46" t="s">
        <v>26</v>
      </c>
      <c r="C18" s="46">
        <v>5</v>
      </c>
      <c r="D18" s="46">
        <v>479.7</v>
      </c>
      <c r="E18" s="46"/>
      <c r="F18" s="46"/>
      <c r="G18" s="47"/>
      <c r="H18" s="44" t="e">
        <f t="shared" si="0"/>
        <v>#DIV/0!</v>
      </c>
      <c r="I18" s="53"/>
      <c r="J18" s="57"/>
      <c r="K18" s="58"/>
      <c r="L18" s="56"/>
      <c r="M18" s="56"/>
    </row>
    <row r="19" s="30" customFormat="1" ht="22" customHeight="1" spans="1:13">
      <c r="A19" s="45">
        <v>18</v>
      </c>
      <c r="B19" s="46" t="s">
        <v>27</v>
      </c>
      <c r="C19" s="46"/>
      <c r="D19" s="46"/>
      <c r="E19" s="46"/>
      <c r="F19" s="46"/>
      <c r="G19" s="47"/>
      <c r="H19" s="44" t="e">
        <f t="shared" si="0"/>
        <v>#DIV/0!</v>
      </c>
      <c r="I19" s="53"/>
      <c r="J19" s="57"/>
      <c r="K19" s="55"/>
      <c r="L19" s="56"/>
      <c r="M19" s="56"/>
    </row>
    <row r="20" ht="22" customHeight="1" spans="1:13">
      <c r="A20" s="45">
        <v>16</v>
      </c>
      <c r="B20" s="46" t="s">
        <v>28</v>
      </c>
      <c r="C20" s="46">
        <v>2</v>
      </c>
      <c r="D20" s="46">
        <v>199.82</v>
      </c>
      <c r="E20" s="46"/>
      <c r="F20" s="46"/>
      <c r="G20" s="47"/>
      <c r="H20" s="44" t="e">
        <f t="shared" si="0"/>
        <v>#DIV/0!</v>
      </c>
      <c r="I20" s="53"/>
      <c r="J20" s="54"/>
      <c r="K20" s="58"/>
      <c r="L20" s="56"/>
      <c r="M20" s="56"/>
    </row>
    <row r="21" s="30" customFormat="1" ht="22" customHeight="1" spans="1:13">
      <c r="A21" s="45">
        <v>21</v>
      </c>
      <c r="B21" s="46" t="s">
        <v>29</v>
      </c>
      <c r="C21" s="49">
        <v>5</v>
      </c>
      <c r="D21" s="46">
        <v>557.93</v>
      </c>
      <c r="E21" s="46"/>
      <c r="F21" s="46"/>
      <c r="G21" s="47"/>
      <c r="H21" s="44" t="e">
        <f t="shared" si="0"/>
        <v>#DIV/0!</v>
      </c>
      <c r="I21" s="53"/>
      <c r="J21" s="54"/>
      <c r="K21" s="58"/>
      <c r="L21" s="56"/>
      <c r="M21" s="56"/>
    </row>
    <row r="22" s="30" customFormat="1" ht="28" customHeight="1" spans="1:13">
      <c r="A22" s="45">
        <v>11</v>
      </c>
      <c r="B22" s="48" t="s">
        <v>30</v>
      </c>
      <c r="C22" s="48"/>
      <c r="D22" s="48"/>
      <c r="E22" s="46"/>
      <c r="F22" s="46"/>
      <c r="G22" s="48"/>
      <c r="H22" s="44" t="e">
        <f t="shared" si="0"/>
        <v>#DIV/0!</v>
      </c>
      <c r="I22" s="47"/>
      <c r="J22" s="60"/>
      <c r="K22" s="58"/>
      <c r="L22" s="56"/>
      <c r="M22" s="56"/>
    </row>
    <row r="23" s="30" customFormat="1" ht="22" customHeight="1" spans="1:13">
      <c r="A23" s="45">
        <v>3</v>
      </c>
      <c r="B23" s="46" t="s">
        <v>31</v>
      </c>
      <c r="C23" s="46"/>
      <c r="D23" s="46"/>
      <c r="E23" s="46"/>
      <c r="F23" s="46"/>
      <c r="G23" s="47"/>
      <c r="H23" s="44" t="e">
        <f t="shared" si="0"/>
        <v>#DIV/0!</v>
      </c>
      <c r="I23" s="47"/>
      <c r="J23" s="57"/>
      <c r="K23" s="58"/>
      <c r="L23" s="56"/>
      <c r="M23" s="56"/>
    </row>
    <row r="24" s="30" customFormat="1" ht="22" customHeight="1" spans="1:13">
      <c r="A24" s="45">
        <v>39</v>
      </c>
      <c r="B24" s="46" t="s">
        <v>32</v>
      </c>
      <c r="C24" s="46"/>
      <c r="D24" s="46"/>
      <c r="E24" s="46"/>
      <c r="F24" s="46"/>
      <c r="G24" s="47"/>
      <c r="H24" s="44" t="e">
        <f t="shared" si="0"/>
        <v>#DIV/0!</v>
      </c>
      <c r="I24" s="47"/>
      <c r="J24" s="54"/>
      <c r="K24" s="58"/>
      <c r="L24" s="56"/>
      <c r="M24" s="56"/>
    </row>
    <row r="25" s="30" customFormat="1" ht="22" customHeight="1" spans="1:13">
      <c r="A25" s="45">
        <v>23</v>
      </c>
      <c r="B25" s="46" t="s">
        <v>33</v>
      </c>
      <c r="C25" s="46">
        <v>4</v>
      </c>
      <c r="D25" s="46">
        <v>645.23217</v>
      </c>
      <c r="E25" s="46"/>
      <c r="F25" s="46"/>
      <c r="G25" s="47"/>
      <c r="H25" s="44" t="e">
        <f t="shared" si="0"/>
        <v>#DIV/0!</v>
      </c>
      <c r="I25" s="47"/>
      <c r="J25" s="54"/>
      <c r="K25" s="58"/>
      <c r="L25" s="56"/>
      <c r="M25" s="56"/>
    </row>
    <row r="26" s="30" customFormat="1" ht="22" customHeight="1" spans="1:13">
      <c r="A26" s="45">
        <v>4</v>
      </c>
      <c r="B26" s="48" t="s">
        <v>34</v>
      </c>
      <c r="C26" s="48"/>
      <c r="D26" s="48"/>
      <c r="E26" s="46"/>
      <c r="F26" s="46"/>
      <c r="G26" s="48"/>
      <c r="H26" s="44" t="e">
        <f t="shared" si="0"/>
        <v>#DIV/0!</v>
      </c>
      <c r="I26" s="47"/>
      <c r="J26" s="60"/>
      <c r="K26" s="58"/>
      <c r="L26" s="56"/>
      <c r="M26" s="56"/>
    </row>
    <row r="27" ht="22" customHeight="1" spans="1:13">
      <c r="A27" s="45">
        <v>5</v>
      </c>
      <c r="B27" s="48" t="s">
        <v>35</v>
      </c>
      <c r="C27" s="48"/>
      <c r="D27" s="48"/>
      <c r="E27" s="46"/>
      <c r="F27" s="46"/>
      <c r="G27" s="48"/>
      <c r="H27" s="44" t="e">
        <f t="shared" si="0"/>
        <v>#DIV/0!</v>
      </c>
      <c r="I27" s="47"/>
      <c r="J27" s="54"/>
      <c r="K27" s="58"/>
      <c r="L27" s="56"/>
      <c r="M27" s="56"/>
    </row>
    <row r="28" ht="22" customHeight="1" spans="1:13">
      <c r="A28" s="45">
        <v>10</v>
      </c>
      <c r="B28" s="46" t="s">
        <v>36</v>
      </c>
      <c r="C28" s="46">
        <v>1</v>
      </c>
      <c r="D28" s="46">
        <v>243.16</v>
      </c>
      <c r="E28" s="46"/>
      <c r="F28" s="46"/>
      <c r="G28" s="47"/>
      <c r="H28" s="44" t="e">
        <f t="shared" si="0"/>
        <v>#DIV/0!</v>
      </c>
      <c r="I28" s="47"/>
      <c r="J28" s="57"/>
      <c r="K28" s="58"/>
      <c r="L28" s="56"/>
      <c r="M28" s="56"/>
    </row>
    <row r="29" s="30" customFormat="1" ht="22" customHeight="1" spans="1:13">
      <c r="A29" s="45">
        <v>9</v>
      </c>
      <c r="B29" s="46" t="s">
        <v>37</v>
      </c>
      <c r="C29" s="46"/>
      <c r="D29" s="46"/>
      <c r="E29" s="46"/>
      <c r="F29" s="46"/>
      <c r="G29" s="47"/>
      <c r="H29" s="44" t="e">
        <f t="shared" si="0"/>
        <v>#DIV/0!</v>
      </c>
      <c r="I29" s="47"/>
      <c r="J29" s="57"/>
      <c r="K29" s="58"/>
      <c r="L29" s="56"/>
      <c r="M29" s="56"/>
    </row>
    <row r="30" s="30" customFormat="1" ht="22" customHeight="1" spans="1:13">
      <c r="A30" s="45">
        <v>8</v>
      </c>
      <c r="B30" s="46" t="s">
        <v>38</v>
      </c>
      <c r="C30" s="46"/>
      <c r="D30" s="46"/>
      <c r="E30" s="46"/>
      <c r="F30" s="46"/>
      <c r="G30" s="47"/>
      <c r="H30" s="44" t="e">
        <f t="shared" si="0"/>
        <v>#DIV/0!</v>
      </c>
      <c r="I30" s="47"/>
      <c r="J30" s="57"/>
      <c r="K30" s="59"/>
      <c r="L30" s="56"/>
      <c r="M30" s="56"/>
    </row>
    <row r="31" s="30" customFormat="1" ht="22" customHeight="1" spans="1:13">
      <c r="A31" s="45">
        <v>34</v>
      </c>
      <c r="B31" s="46" t="s">
        <v>39</v>
      </c>
      <c r="C31" s="46"/>
      <c r="D31" s="46"/>
      <c r="E31" s="46"/>
      <c r="F31" s="46"/>
      <c r="G31" s="47"/>
      <c r="H31" s="44" t="e">
        <f t="shared" si="0"/>
        <v>#DIV/0!</v>
      </c>
      <c r="I31" s="47"/>
      <c r="J31" s="54"/>
      <c r="K31" s="58"/>
      <c r="L31" s="56"/>
      <c r="M31" s="56"/>
    </row>
    <row r="32" ht="22" customHeight="1" spans="1:13">
      <c r="A32" s="45">
        <v>6</v>
      </c>
      <c r="B32" s="46" t="s">
        <v>40</v>
      </c>
      <c r="C32" s="46"/>
      <c r="D32" s="46"/>
      <c r="E32" s="46"/>
      <c r="F32" s="46"/>
      <c r="G32" s="47"/>
      <c r="H32" s="44" t="e">
        <f t="shared" si="0"/>
        <v>#DIV/0!</v>
      </c>
      <c r="I32" s="47"/>
      <c r="J32" s="57"/>
      <c r="K32" s="58"/>
      <c r="L32" s="56"/>
      <c r="M32" s="56"/>
    </row>
    <row r="33" s="30" customFormat="1" ht="22" customHeight="1" spans="1:13">
      <c r="A33" s="45">
        <v>24</v>
      </c>
      <c r="B33" s="46" t="s">
        <v>41</v>
      </c>
      <c r="C33" s="46"/>
      <c r="D33" s="46"/>
      <c r="E33" s="46"/>
      <c r="F33" s="46"/>
      <c r="G33" s="47"/>
      <c r="H33" s="44" t="e">
        <f t="shared" si="0"/>
        <v>#DIV/0!</v>
      </c>
      <c r="I33" s="47"/>
      <c r="J33" s="57"/>
      <c r="K33" s="58"/>
      <c r="L33" s="56"/>
      <c r="M33" s="56"/>
    </row>
    <row r="34" ht="22" customHeight="1" spans="1:13">
      <c r="A34" s="45">
        <v>33</v>
      </c>
      <c r="B34" s="46" t="s">
        <v>42</v>
      </c>
      <c r="C34" s="46"/>
      <c r="D34" s="46"/>
      <c r="E34" s="46"/>
      <c r="F34" s="46"/>
      <c r="G34" s="47"/>
      <c r="H34" s="44" t="e">
        <f t="shared" si="0"/>
        <v>#DIV/0!</v>
      </c>
      <c r="I34" s="47"/>
      <c r="J34" s="54"/>
      <c r="K34" s="58"/>
      <c r="L34" s="56"/>
      <c r="M34" s="56"/>
    </row>
    <row r="35" s="1" customFormat="1" ht="27" customHeight="1" spans="1:15">
      <c r="A35" s="45">
        <v>37</v>
      </c>
      <c r="B35" s="46" t="s">
        <v>43</v>
      </c>
      <c r="C35" s="46"/>
      <c r="D35" s="46"/>
      <c r="E35" s="46"/>
      <c r="F35" s="46"/>
      <c r="G35" s="47"/>
      <c r="H35" s="44" t="e">
        <f t="shared" si="0"/>
        <v>#DIV/0!</v>
      </c>
      <c r="I35" s="47"/>
      <c r="J35" s="54"/>
      <c r="K35" s="58"/>
      <c r="L35" s="56"/>
      <c r="M35" s="56"/>
      <c r="N35" s="30"/>
      <c r="O35" s="30"/>
    </row>
    <row r="36" s="1" customFormat="1" ht="22" customHeight="1" spans="1:15">
      <c r="A36" s="45">
        <v>7</v>
      </c>
      <c r="B36" s="48" t="s">
        <v>44</v>
      </c>
      <c r="C36" s="48">
        <v>1</v>
      </c>
      <c r="D36" s="48">
        <v>93.5</v>
      </c>
      <c r="E36" s="46"/>
      <c r="F36" s="46"/>
      <c r="G36" s="48"/>
      <c r="H36" s="44" t="e">
        <f t="shared" si="0"/>
        <v>#DIV/0!</v>
      </c>
      <c r="I36" s="47"/>
      <c r="J36" s="60"/>
      <c r="K36" s="58"/>
      <c r="L36" s="56"/>
      <c r="M36" s="56"/>
      <c r="N36" s="30"/>
      <c r="O36" s="30"/>
    </row>
    <row r="37" s="30" customFormat="1" ht="22" customHeight="1" spans="1:13">
      <c r="A37" s="45">
        <v>25</v>
      </c>
      <c r="B37" s="46" t="s">
        <v>45</v>
      </c>
      <c r="C37" s="46"/>
      <c r="D37" s="46"/>
      <c r="E37" s="46"/>
      <c r="F37" s="46"/>
      <c r="G37" s="47"/>
      <c r="H37" s="44" t="e">
        <f t="shared" si="0"/>
        <v>#DIV/0!</v>
      </c>
      <c r="I37" s="53"/>
      <c r="J37" s="54"/>
      <c r="K37" s="58"/>
      <c r="L37" s="56"/>
      <c r="M37" s="56"/>
    </row>
    <row r="38" ht="22" customHeight="1" spans="1:13">
      <c r="A38" s="45">
        <v>31</v>
      </c>
      <c r="B38" s="46" t="s">
        <v>46</v>
      </c>
      <c r="C38" s="46">
        <v>1</v>
      </c>
      <c r="D38" s="46">
        <v>58.54</v>
      </c>
      <c r="E38" s="46"/>
      <c r="F38" s="46"/>
      <c r="G38" s="47"/>
      <c r="H38" s="44" t="e">
        <f t="shared" si="0"/>
        <v>#DIV/0!</v>
      </c>
      <c r="I38" s="53"/>
      <c r="J38" s="57"/>
      <c r="K38" s="55"/>
      <c r="L38" s="56"/>
      <c r="M38" s="56"/>
    </row>
    <row r="39" ht="26" customHeight="1" spans="1:13">
      <c r="A39" s="45">
        <v>35</v>
      </c>
      <c r="B39" s="48" t="s">
        <v>47</v>
      </c>
      <c r="C39" s="48">
        <v>1</v>
      </c>
      <c r="D39" s="48">
        <v>30</v>
      </c>
      <c r="E39" s="46"/>
      <c r="F39" s="46"/>
      <c r="G39" s="50"/>
      <c r="H39" s="44" t="e">
        <f t="shared" si="0"/>
        <v>#DIV/0!</v>
      </c>
      <c r="I39" s="53"/>
      <c r="J39" s="57"/>
      <c r="K39" s="58"/>
      <c r="L39" s="56"/>
      <c r="M39" s="56"/>
    </row>
    <row r="40" ht="22" customHeight="1" spans="1:13">
      <c r="A40" s="45">
        <v>32</v>
      </c>
      <c r="B40" s="48" t="s">
        <v>48</v>
      </c>
      <c r="C40" s="48"/>
      <c r="D40" s="48"/>
      <c r="E40" s="46"/>
      <c r="F40" s="46"/>
      <c r="G40" s="50"/>
      <c r="H40" s="44" t="e">
        <f t="shared" si="0"/>
        <v>#DIV/0!</v>
      </c>
      <c r="I40" s="53"/>
      <c r="J40" s="54"/>
      <c r="K40" s="55"/>
      <c r="L40" s="56"/>
      <c r="M40" s="56"/>
    </row>
    <row r="41" ht="22" customHeight="1" spans="1:13">
      <c r="A41" s="45">
        <v>28</v>
      </c>
      <c r="B41" s="48" t="s">
        <v>49</v>
      </c>
      <c r="C41" s="48"/>
      <c r="D41" s="48"/>
      <c r="E41" s="46"/>
      <c r="F41" s="46"/>
      <c r="G41" s="50"/>
      <c r="H41" s="44" t="e">
        <f t="shared" si="0"/>
        <v>#DIV/0!</v>
      </c>
      <c r="I41" s="53"/>
      <c r="J41" s="54"/>
      <c r="K41" s="58"/>
      <c r="L41" s="56"/>
      <c r="M41" s="56"/>
    </row>
    <row r="42" ht="27" customHeight="1" spans="1:13">
      <c r="A42" s="45">
        <v>38</v>
      </c>
      <c r="B42" s="48" t="s">
        <v>50</v>
      </c>
      <c r="C42" s="48"/>
      <c r="D42" s="48"/>
      <c r="E42" s="46"/>
      <c r="F42" s="46"/>
      <c r="G42" s="50"/>
      <c r="H42" s="44" t="e">
        <f t="shared" si="0"/>
        <v>#DIV/0!</v>
      </c>
      <c r="I42" s="53"/>
      <c r="J42" s="54"/>
      <c r="K42" s="58"/>
      <c r="L42" s="56"/>
      <c r="M42" s="56"/>
    </row>
    <row r="43" ht="28" customHeight="1" spans="1:13">
      <c r="A43" s="45">
        <v>26</v>
      </c>
      <c r="B43" s="48" t="s">
        <v>51</v>
      </c>
      <c r="C43" s="48">
        <v>1</v>
      </c>
      <c r="D43" s="48">
        <v>136.79</v>
      </c>
      <c r="E43" s="46"/>
      <c r="F43" s="46"/>
      <c r="G43" s="50"/>
      <c r="H43" s="44" t="e">
        <f t="shared" si="0"/>
        <v>#DIV/0!</v>
      </c>
      <c r="I43" s="53"/>
      <c r="J43" s="57"/>
      <c r="K43" s="58"/>
      <c r="L43" s="56"/>
      <c r="M43" s="56"/>
    </row>
  </sheetData>
  <autoFilter ref="A4:M43">
    <sortState ref="A4:M43">
      <sortCondition ref="B4"/>
    </sortState>
    <extLst/>
  </autoFilter>
  <mergeCells count="3">
    <mergeCell ref="A1:J1"/>
    <mergeCell ref="B2:C2"/>
    <mergeCell ref="A3:A4"/>
  </mergeCells>
  <pageMargins left="0.700694444444445" right="0.700694444444445" top="0.629166666666667" bottom="0.590277777777778" header="0.297916666666667" footer="0.297916666666667"/>
  <pageSetup paperSize="9" scale="6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abSelected="1" view="pageBreakPreview" zoomScale="60" zoomScaleNormal="90" workbookViewId="0">
      <pane ySplit="5" topLeftCell="A36" activePane="bottomLeft" state="frozen"/>
      <selection/>
      <selection pane="bottomLeft" activeCell="N8" sqref="N8"/>
    </sheetView>
  </sheetViews>
  <sheetFormatPr defaultColWidth="9" defaultRowHeight="14.25"/>
  <cols>
    <col min="1" max="1" width="8.95" style="9" customWidth="1"/>
    <col min="2" max="2" width="14.425" style="9" customWidth="1"/>
    <col min="3" max="3" width="21.125" style="9" customWidth="1"/>
    <col min="4" max="4" width="12.025" style="9" customWidth="1"/>
    <col min="5" max="5" width="12.5" style="9" customWidth="1"/>
    <col min="6" max="6" width="13.925" style="9" customWidth="1"/>
    <col min="7" max="7" width="14.2833333333333" style="9" customWidth="1"/>
    <col min="8" max="8" width="39.375" style="9" customWidth="1"/>
    <col min="9" max="9" width="31.0416666666667" style="9" customWidth="1"/>
    <col min="10" max="10" width="39.375" style="9" customWidth="1"/>
    <col min="11" max="11" width="31.4583333333333" style="9" customWidth="1"/>
    <col min="12" max="12" width="18.5416666666667" style="9" customWidth="1"/>
    <col min="13" max="13" width="25.8333333333333" style="9" customWidth="1"/>
    <col min="14" max="14" width="19.1666666666667" style="9" customWidth="1"/>
    <col min="15" max="15" width="15.625" style="9" customWidth="1"/>
    <col min="16" max="16" width="8.125" style="9" customWidth="1"/>
    <col min="17" max="17" width="15.8333333333333" style="9" customWidth="1"/>
    <col min="18" max="18" width="20.4166666666667" style="11" customWidth="1"/>
    <col min="19" max="20" width="24.6333333333333" style="11" customWidth="1"/>
    <col min="21" max="16384" width="9" style="9"/>
  </cols>
  <sheetData>
    <row r="1" ht="27" customHeight="1" spans="1:1">
      <c r="A1" s="12" t="s">
        <v>52</v>
      </c>
    </row>
    <row r="2" ht="33.75" spans="1:17">
      <c r="A2" s="13" t="s">
        <v>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5" customHeight="1" spans="1:17">
      <c r="A3" s="14"/>
      <c r="B3" s="15"/>
      <c r="C3" s="15"/>
      <c r="D3" s="15"/>
      <c r="E3" s="15"/>
      <c r="F3" s="15"/>
      <c r="G3" s="15"/>
      <c r="H3" s="15"/>
      <c r="I3" s="15"/>
      <c r="J3" s="15"/>
      <c r="K3" s="15" t="s">
        <v>1</v>
      </c>
      <c r="L3" s="21"/>
      <c r="M3" s="21"/>
      <c r="N3" s="21"/>
      <c r="O3" s="21"/>
      <c r="P3" s="21"/>
      <c r="Q3" s="21"/>
    </row>
    <row r="4" ht="59" customHeight="1" spans="1:17">
      <c r="A4" s="16" t="s">
        <v>54</v>
      </c>
      <c r="B4" s="16" t="s">
        <v>55</v>
      </c>
      <c r="C4" s="16" t="s">
        <v>56</v>
      </c>
      <c r="D4" s="16" t="s">
        <v>57</v>
      </c>
      <c r="E4" s="16" t="s">
        <v>58</v>
      </c>
      <c r="F4" s="16" t="s">
        <v>59</v>
      </c>
      <c r="G4" s="16" t="s">
        <v>60</v>
      </c>
      <c r="H4" s="17" t="s">
        <v>61</v>
      </c>
      <c r="I4" s="17"/>
      <c r="J4" s="17" t="s">
        <v>62</v>
      </c>
      <c r="K4" s="17"/>
      <c r="L4" s="22" t="s">
        <v>11</v>
      </c>
      <c r="M4" s="21"/>
      <c r="N4" s="21"/>
      <c r="O4" s="21"/>
      <c r="P4" s="21"/>
      <c r="Q4" s="21"/>
    </row>
    <row r="5" ht="59" customHeight="1" spans="1:17">
      <c r="A5" s="16"/>
      <c r="B5" s="16"/>
      <c r="C5" s="16"/>
      <c r="D5" s="16"/>
      <c r="E5" s="16"/>
      <c r="F5" s="16"/>
      <c r="G5" s="16"/>
      <c r="H5" s="18" t="s">
        <v>63</v>
      </c>
      <c r="I5" s="16" t="s">
        <v>64</v>
      </c>
      <c r="J5" s="16" t="s">
        <v>63</v>
      </c>
      <c r="K5" s="16" t="s">
        <v>64</v>
      </c>
      <c r="L5" s="22"/>
      <c r="M5" s="21"/>
      <c r="N5" s="21"/>
      <c r="O5" s="21"/>
      <c r="P5" s="21"/>
      <c r="Q5" s="21"/>
    </row>
    <row r="6" ht="76" customHeight="1" spans="1:17">
      <c r="A6" s="16" t="s">
        <v>65</v>
      </c>
      <c r="B6" s="16"/>
      <c r="C6" s="16"/>
      <c r="D6" s="16"/>
      <c r="E6" s="16"/>
      <c r="F6" s="16">
        <f>SUM(F7:F52)</f>
        <v>7980.5708</v>
      </c>
      <c r="G6" s="16"/>
      <c r="H6" s="18"/>
      <c r="I6" s="16"/>
      <c r="J6" s="16"/>
      <c r="K6" s="16"/>
      <c r="L6" s="22"/>
      <c r="M6" s="21"/>
      <c r="N6" s="21"/>
      <c r="O6" s="21"/>
      <c r="P6" s="21"/>
      <c r="Q6" s="21"/>
    </row>
    <row r="7" s="9" customFormat="1" ht="146" customHeight="1" spans="1:20">
      <c r="A7" s="16">
        <v>1</v>
      </c>
      <c r="B7" s="16" t="s">
        <v>27</v>
      </c>
      <c r="C7" s="16" t="s">
        <v>66</v>
      </c>
      <c r="D7" s="16" t="s">
        <v>67</v>
      </c>
      <c r="E7" s="16" t="s">
        <v>68</v>
      </c>
      <c r="F7" s="16">
        <v>212.6391</v>
      </c>
      <c r="G7" s="16" t="s">
        <v>69</v>
      </c>
      <c r="H7" s="18" t="s">
        <v>70</v>
      </c>
      <c r="I7" s="16" t="s">
        <v>71</v>
      </c>
      <c r="J7" s="16" t="s">
        <v>72</v>
      </c>
      <c r="K7" s="16" t="s">
        <v>73</v>
      </c>
      <c r="L7" s="22"/>
      <c r="M7" s="21"/>
      <c r="N7" s="21"/>
      <c r="O7" s="21"/>
      <c r="P7" s="21"/>
      <c r="Q7" s="21"/>
      <c r="R7" s="25"/>
      <c r="S7" s="11"/>
      <c r="T7" s="11"/>
    </row>
    <row r="8" s="9" customFormat="1" ht="92" customHeight="1" spans="1:20">
      <c r="A8" s="16">
        <v>2</v>
      </c>
      <c r="B8" s="16" t="s">
        <v>47</v>
      </c>
      <c r="C8" s="16" t="s">
        <v>74</v>
      </c>
      <c r="D8" s="16" t="s">
        <v>67</v>
      </c>
      <c r="E8" s="16" t="s">
        <v>75</v>
      </c>
      <c r="F8" s="16">
        <v>158.577</v>
      </c>
      <c r="G8" s="16" t="s">
        <v>76</v>
      </c>
      <c r="H8" s="18" t="s">
        <v>77</v>
      </c>
      <c r="I8" s="16" t="s">
        <v>78</v>
      </c>
      <c r="J8" s="16" t="s">
        <v>79</v>
      </c>
      <c r="K8" s="16" t="s">
        <v>80</v>
      </c>
      <c r="L8" s="22"/>
      <c r="M8" s="21"/>
      <c r="N8" s="21"/>
      <c r="O8" s="21"/>
      <c r="P8" s="21"/>
      <c r="Q8" s="21"/>
      <c r="R8" s="11"/>
      <c r="S8" s="11"/>
      <c r="T8" s="11"/>
    </row>
    <row r="9" s="9" customFormat="1" ht="120" customHeight="1" spans="1:20">
      <c r="A9" s="16">
        <v>3</v>
      </c>
      <c r="B9" s="16" t="s">
        <v>28</v>
      </c>
      <c r="C9" s="16" t="s">
        <v>81</v>
      </c>
      <c r="D9" s="16" t="s">
        <v>67</v>
      </c>
      <c r="E9" s="16" t="s">
        <v>82</v>
      </c>
      <c r="F9" s="16">
        <v>100</v>
      </c>
      <c r="G9" s="16" t="s">
        <v>76</v>
      </c>
      <c r="H9" s="18" t="s">
        <v>77</v>
      </c>
      <c r="I9" s="16" t="s">
        <v>78</v>
      </c>
      <c r="J9" s="16" t="s">
        <v>83</v>
      </c>
      <c r="K9" s="16" t="s">
        <v>84</v>
      </c>
      <c r="L9" s="22"/>
      <c r="M9" s="21"/>
      <c r="N9" s="21"/>
      <c r="O9" s="21"/>
      <c r="P9" s="21"/>
      <c r="Q9" s="21"/>
      <c r="R9" s="11"/>
      <c r="S9" s="11"/>
      <c r="T9" s="11"/>
    </row>
    <row r="10" s="9" customFormat="1" ht="61" customHeight="1" spans="1:20">
      <c r="A10" s="16">
        <v>4</v>
      </c>
      <c r="B10" s="16" t="s">
        <v>27</v>
      </c>
      <c r="C10" s="16" t="s">
        <v>85</v>
      </c>
      <c r="D10" s="16" t="s">
        <v>67</v>
      </c>
      <c r="E10" s="16" t="s">
        <v>68</v>
      </c>
      <c r="F10" s="16">
        <v>505.4818</v>
      </c>
      <c r="G10" s="16" t="s">
        <v>86</v>
      </c>
      <c r="H10" s="18" t="s">
        <v>87</v>
      </c>
      <c r="I10" s="16" t="s">
        <v>88</v>
      </c>
      <c r="J10" s="16" t="s">
        <v>89</v>
      </c>
      <c r="K10" s="16" t="s">
        <v>90</v>
      </c>
      <c r="L10" s="22"/>
      <c r="M10" s="21"/>
      <c r="N10" s="21"/>
      <c r="O10" s="21"/>
      <c r="P10" s="21"/>
      <c r="Q10" s="21"/>
      <c r="R10" s="11"/>
      <c r="S10" s="11"/>
      <c r="T10" s="11"/>
    </row>
    <row r="11" s="9" customFormat="1" ht="61" customHeight="1" spans="1:20">
      <c r="A11" s="16">
        <v>5</v>
      </c>
      <c r="B11" s="16" t="s">
        <v>91</v>
      </c>
      <c r="C11" s="16" t="s">
        <v>92</v>
      </c>
      <c r="D11" s="16" t="s">
        <v>67</v>
      </c>
      <c r="E11" s="16" t="s">
        <v>93</v>
      </c>
      <c r="F11" s="16">
        <v>397.9071</v>
      </c>
      <c r="G11" s="16" t="s">
        <v>94</v>
      </c>
      <c r="H11" s="18" t="s">
        <v>95</v>
      </c>
      <c r="I11" s="16" t="s">
        <v>96</v>
      </c>
      <c r="J11" s="16" t="s">
        <v>97</v>
      </c>
      <c r="K11" s="16" t="s">
        <v>98</v>
      </c>
      <c r="L11" s="22"/>
      <c r="M11" s="21"/>
      <c r="N11" s="21"/>
      <c r="O11" s="21"/>
      <c r="P11" s="21"/>
      <c r="Q11" s="21"/>
      <c r="R11" s="11"/>
      <c r="S11" s="25"/>
      <c r="T11" s="25"/>
    </row>
    <row r="12" s="9" customFormat="1" ht="61" customHeight="1" spans="1:20">
      <c r="A12" s="16">
        <v>6</v>
      </c>
      <c r="B12" s="16" t="s">
        <v>91</v>
      </c>
      <c r="C12" s="16" t="s">
        <v>99</v>
      </c>
      <c r="D12" s="16" t="s">
        <v>67</v>
      </c>
      <c r="E12" s="16" t="s">
        <v>100</v>
      </c>
      <c r="F12" s="16">
        <v>238.8957</v>
      </c>
      <c r="G12" s="16" t="s">
        <v>101</v>
      </c>
      <c r="H12" s="18" t="s">
        <v>102</v>
      </c>
      <c r="I12" s="16" t="s">
        <v>103</v>
      </c>
      <c r="J12" s="16" t="s">
        <v>104</v>
      </c>
      <c r="K12" s="16" t="s">
        <v>105</v>
      </c>
      <c r="L12" s="22"/>
      <c r="M12" s="21"/>
      <c r="N12" s="21"/>
      <c r="O12" s="21"/>
      <c r="P12" s="21"/>
      <c r="Q12" s="21"/>
      <c r="R12" s="11"/>
      <c r="S12" s="11"/>
      <c r="T12" s="11"/>
    </row>
    <row r="13" s="9" customFormat="1" ht="61" customHeight="1" spans="1:20">
      <c r="A13" s="16">
        <v>7</v>
      </c>
      <c r="B13" s="16" t="s">
        <v>91</v>
      </c>
      <c r="C13" s="16" t="s">
        <v>106</v>
      </c>
      <c r="D13" s="16" t="s">
        <v>67</v>
      </c>
      <c r="E13" s="16" t="s">
        <v>107</v>
      </c>
      <c r="F13" s="16">
        <v>202.6363</v>
      </c>
      <c r="G13" s="16" t="s">
        <v>108</v>
      </c>
      <c r="H13" s="18" t="s">
        <v>109</v>
      </c>
      <c r="I13" s="16" t="s">
        <v>110</v>
      </c>
      <c r="J13" s="16" t="s">
        <v>111</v>
      </c>
      <c r="K13" s="16" t="s">
        <v>112</v>
      </c>
      <c r="L13" s="22"/>
      <c r="M13" s="21"/>
      <c r="N13" s="21"/>
      <c r="O13" s="21"/>
      <c r="P13" s="21"/>
      <c r="Q13" s="21"/>
      <c r="R13" s="11"/>
      <c r="S13" s="11"/>
      <c r="T13" s="11"/>
    </row>
    <row r="14" s="9" customFormat="1" ht="61" customHeight="1" spans="1:20">
      <c r="A14" s="16">
        <v>8</v>
      </c>
      <c r="B14" s="16" t="s">
        <v>22</v>
      </c>
      <c r="C14" s="16" t="s">
        <v>113</v>
      </c>
      <c r="D14" s="16" t="s">
        <v>67</v>
      </c>
      <c r="E14" s="16" t="s">
        <v>114</v>
      </c>
      <c r="F14" s="16">
        <v>57.5322</v>
      </c>
      <c r="G14" s="16" t="s">
        <v>108</v>
      </c>
      <c r="H14" s="18" t="s">
        <v>115</v>
      </c>
      <c r="I14" s="16" t="s">
        <v>116</v>
      </c>
      <c r="J14" s="16" t="s">
        <v>117</v>
      </c>
      <c r="K14" s="16" t="s">
        <v>118</v>
      </c>
      <c r="L14" s="22"/>
      <c r="M14" s="21"/>
      <c r="N14" s="21"/>
      <c r="O14" s="21"/>
      <c r="P14" s="21"/>
      <c r="Q14" s="21"/>
      <c r="R14" s="11"/>
      <c r="S14" s="11"/>
      <c r="T14" s="11"/>
    </row>
    <row r="15" s="9" customFormat="1" ht="61" customHeight="1" spans="1:20">
      <c r="A15" s="16">
        <v>9</v>
      </c>
      <c r="B15" s="16" t="s">
        <v>25</v>
      </c>
      <c r="C15" s="16" t="s">
        <v>119</v>
      </c>
      <c r="D15" s="16" t="s">
        <v>67</v>
      </c>
      <c r="E15" s="16" t="s">
        <v>120</v>
      </c>
      <c r="F15" s="16">
        <v>193.9414</v>
      </c>
      <c r="G15" s="16" t="s">
        <v>108</v>
      </c>
      <c r="H15" s="18" t="s">
        <v>121</v>
      </c>
      <c r="I15" s="16" t="s">
        <v>122</v>
      </c>
      <c r="J15" s="16" t="s">
        <v>123</v>
      </c>
      <c r="K15" s="16" t="s">
        <v>124</v>
      </c>
      <c r="L15" s="22"/>
      <c r="M15" s="21"/>
      <c r="N15" s="21"/>
      <c r="O15" s="21"/>
      <c r="P15" s="21"/>
      <c r="Q15" s="21"/>
      <c r="R15" s="11"/>
      <c r="S15" s="11"/>
      <c r="T15" s="11"/>
    </row>
    <row r="16" s="9" customFormat="1" ht="61" customHeight="1" spans="1:20">
      <c r="A16" s="16">
        <v>10</v>
      </c>
      <c r="B16" s="16" t="s">
        <v>28</v>
      </c>
      <c r="C16" s="16" t="s">
        <v>125</v>
      </c>
      <c r="D16" s="16" t="s">
        <v>67</v>
      </c>
      <c r="E16" s="16" t="s">
        <v>82</v>
      </c>
      <c r="F16" s="16">
        <v>173.9481</v>
      </c>
      <c r="G16" s="16" t="s">
        <v>69</v>
      </c>
      <c r="H16" s="18" t="s">
        <v>126</v>
      </c>
      <c r="I16" s="16" t="s">
        <v>127</v>
      </c>
      <c r="J16" s="16" t="s">
        <v>128</v>
      </c>
      <c r="K16" s="16" t="s">
        <v>129</v>
      </c>
      <c r="L16" s="22"/>
      <c r="M16" s="21"/>
      <c r="N16" s="21"/>
      <c r="O16" s="21"/>
      <c r="P16" s="21"/>
      <c r="Q16" s="21"/>
      <c r="R16" s="11"/>
      <c r="S16" s="11"/>
      <c r="T16" s="11"/>
    </row>
    <row r="17" s="9" customFormat="1" ht="130" customHeight="1" spans="1:20">
      <c r="A17" s="16">
        <v>11</v>
      </c>
      <c r="B17" s="16" t="s">
        <v>91</v>
      </c>
      <c r="C17" s="16" t="s">
        <v>130</v>
      </c>
      <c r="D17" s="16" t="s">
        <v>67</v>
      </c>
      <c r="E17" s="16" t="s">
        <v>131</v>
      </c>
      <c r="F17" s="16">
        <v>269.3286</v>
      </c>
      <c r="G17" s="16" t="s">
        <v>132</v>
      </c>
      <c r="H17" s="18" t="s">
        <v>133</v>
      </c>
      <c r="I17" s="16" t="s">
        <v>134</v>
      </c>
      <c r="J17" s="16" t="s">
        <v>135</v>
      </c>
      <c r="K17" s="16" t="s">
        <v>136</v>
      </c>
      <c r="L17" s="22"/>
      <c r="M17" s="21"/>
      <c r="N17" s="21"/>
      <c r="O17" s="21"/>
      <c r="P17" s="21"/>
      <c r="Q17" s="21"/>
      <c r="R17" s="11"/>
      <c r="S17" s="11"/>
      <c r="T17" s="11"/>
    </row>
    <row r="18" s="9" customFormat="1" ht="55" customHeight="1" spans="1:20">
      <c r="A18" s="16">
        <v>12</v>
      </c>
      <c r="B18" s="16" t="s">
        <v>28</v>
      </c>
      <c r="C18" s="16" t="s">
        <v>137</v>
      </c>
      <c r="D18" s="16" t="s">
        <v>67</v>
      </c>
      <c r="E18" s="16" t="s">
        <v>138</v>
      </c>
      <c r="F18" s="16">
        <v>44.0442</v>
      </c>
      <c r="G18" s="16" t="s">
        <v>139</v>
      </c>
      <c r="H18" s="18" t="s">
        <v>140</v>
      </c>
      <c r="I18" s="16" t="s">
        <v>141</v>
      </c>
      <c r="J18" s="16" t="s">
        <v>142</v>
      </c>
      <c r="K18" s="16" t="s">
        <v>143</v>
      </c>
      <c r="L18" s="22"/>
      <c r="M18" s="21"/>
      <c r="N18" s="21"/>
      <c r="O18" s="21"/>
      <c r="P18" s="21"/>
      <c r="Q18" s="21"/>
      <c r="R18" s="25"/>
      <c r="S18" s="11"/>
      <c r="T18" s="11"/>
    </row>
    <row r="19" s="9" customFormat="1" ht="55" customHeight="1" spans="1:20">
      <c r="A19" s="16">
        <v>13</v>
      </c>
      <c r="B19" s="16" t="s">
        <v>27</v>
      </c>
      <c r="C19" s="16" t="s">
        <v>144</v>
      </c>
      <c r="D19" s="16" t="s">
        <v>67</v>
      </c>
      <c r="E19" s="16" t="s">
        <v>68</v>
      </c>
      <c r="F19" s="16">
        <v>213.6089</v>
      </c>
      <c r="G19" s="16" t="s">
        <v>145</v>
      </c>
      <c r="H19" s="18" t="s">
        <v>146</v>
      </c>
      <c r="I19" s="16" t="s">
        <v>147</v>
      </c>
      <c r="J19" s="16" t="s">
        <v>148</v>
      </c>
      <c r="K19" s="16" t="s">
        <v>149</v>
      </c>
      <c r="L19" s="22"/>
      <c r="M19" s="21"/>
      <c r="N19" s="21"/>
      <c r="O19" s="21"/>
      <c r="P19" s="21"/>
      <c r="Q19" s="21"/>
      <c r="R19" s="11"/>
      <c r="S19" s="11"/>
      <c r="T19" s="11"/>
    </row>
    <row r="20" s="9" customFormat="1" ht="55" customHeight="1" spans="1:20">
      <c r="A20" s="16">
        <v>14</v>
      </c>
      <c r="B20" s="16" t="s">
        <v>24</v>
      </c>
      <c r="C20" s="16" t="s">
        <v>150</v>
      </c>
      <c r="D20" s="16" t="s">
        <v>67</v>
      </c>
      <c r="E20" s="16" t="s">
        <v>151</v>
      </c>
      <c r="F20" s="16">
        <v>295.0063</v>
      </c>
      <c r="G20" s="16" t="s">
        <v>152</v>
      </c>
      <c r="H20" s="18" t="s">
        <v>153</v>
      </c>
      <c r="I20" s="16" t="s">
        <v>154</v>
      </c>
      <c r="J20" s="16" t="s">
        <v>155</v>
      </c>
      <c r="K20" s="16" t="s">
        <v>156</v>
      </c>
      <c r="L20" s="22"/>
      <c r="M20" s="21"/>
      <c r="N20" s="21"/>
      <c r="O20" s="21"/>
      <c r="P20" s="21"/>
      <c r="Q20" s="21"/>
      <c r="R20" s="11"/>
      <c r="S20" s="11"/>
      <c r="T20" s="11"/>
    </row>
    <row r="21" s="9" customFormat="1" ht="55" customHeight="1" spans="1:20">
      <c r="A21" s="16">
        <v>15</v>
      </c>
      <c r="B21" s="16" t="s">
        <v>19</v>
      </c>
      <c r="C21" s="16" t="s">
        <v>157</v>
      </c>
      <c r="D21" s="16" t="s">
        <v>67</v>
      </c>
      <c r="E21" s="16" t="s">
        <v>158</v>
      </c>
      <c r="F21" s="16">
        <v>222.9361</v>
      </c>
      <c r="G21" s="16" t="s">
        <v>152</v>
      </c>
      <c r="H21" s="18" t="s">
        <v>159</v>
      </c>
      <c r="I21" s="16" t="s">
        <v>160</v>
      </c>
      <c r="J21" s="16" t="s">
        <v>161</v>
      </c>
      <c r="K21" s="16" t="s">
        <v>162</v>
      </c>
      <c r="L21" s="22"/>
      <c r="M21" s="21"/>
      <c r="N21" s="21"/>
      <c r="O21" s="21"/>
      <c r="P21" s="21"/>
      <c r="Q21" s="21"/>
      <c r="R21" s="11"/>
      <c r="S21" s="11"/>
      <c r="T21" s="11"/>
    </row>
    <row r="22" s="9" customFormat="1" ht="55" customHeight="1" spans="1:20">
      <c r="A22" s="16">
        <v>16</v>
      </c>
      <c r="B22" s="16" t="s">
        <v>48</v>
      </c>
      <c r="C22" s="16" t="s">
        <v>163</v>
      </c>
      <c r="D22" s="16" t="s">
        <v>67</v>
      </c>
      <c r="E22" s="16" t="s">
        <v>164</v>
      </c>
      <c r="F22" s="16">
        <v>281.3658</v>
      </c>
      <c r="G22" s="16" t="s">
        <v>152</v>
      </c>
      <c r="H22" s="18" t="s">
        <v>165</v>
      </c>
      <c r="I22" s="16" t="s">
        <v>166</v>
      </c>
      <c r="J22" s="16" t="s">
        <v>167</v>
      </c>
      <c r="K22" s="16" t="s">
        <v>168</v>
      </c>
      <c r="L22" s="22"/>
      <c r="M22" s="21"/>
      <c r="N22" s="21"/>
      <c r="O22" s="21"/>
      <c r="P22" s="21"/>
      <c r="Q22" s="21"/>
      <c r="R22" s="11"/>
      <c r="S22" s="11"/>
      <c r="T22" s="11"/>
    </row>
    <row r="23" s="9" customFormat="1" ht="61" customHeight="1" spans="1:20">
      <c r="A23" s="16">
        <v>17</v>
      </c>
      <c r="B23" s="16" t="s">
        <v>17</v>
      </c>
      <c r="C23" s="16" t="s">
        <v>169</v>
      </c>
      <c r="D23" s="16" t="s">
        <v>67</v>
      </c>
      <c r="E23" s="16" t="s">
        <v>170</v>
      </c>
      <c r="F23" s="16">
        <v>77.4</v>
      </c>
      <c r="G23" s="16" t="s">
        <v>171</v>
      </c>
      <c r="H23" s="18" t="s">
        <v>172</v>
      </c>
      <c r="I23" s="16" t="s">
        <v>173</v>
      </c>
      <c r="J23" s="16" t="s">
        <v>174</v>
      </c>
      <c r="K23" s="16" t="s">
        <v>175</v>
      </c>
      <c r="L23" s="22"/>
      <c r="M23" s="21"/>
      <c r="N23" s="21"/>
      <c r="O23" s="21"/>
      <c r="P23" s="21"/>
      <c r="Q23" s="21"/>
      <c r="R23" s="11"/>
      <c r="S23" s="11"/>
      <c r="T23" s="11"/>
    </row>
    <row r="24" s="10" customFormat="1" ht="92" customHeight="1" spans="1:20">
      <c r="A24" s="16">
        <v>18</v>
      </c>
      <c r="B24" s="19" t="s">
        <v>39</v>
      </c>
      <c r="C24" s="19" t="s">
        <v>176</v>
      </c>
      <c r="D24" s="19" t="s">
        <v>67</v>
      </c>
      <c r="E24" s="19" t="s">
        <v>177</v>
      </c>
      <c r="F24" s="19">
        <v>70</v>
      </c>
      <c r="G24" s="19" t="s">
        <v>178</v>
      </c>
      <c r="H24" s="20" t="s">
        <v>179</v>
      </c>
      <c r="I24" s="19" t="s">
        <v>180</v>
      </c>
      <c r="J24" s="19" t="s">
        <v>181</v>
      </c>
      <c r="K24" s="19" t="s">
        <v>182</v>
      </c>
      <c r="L24" s="23"/>
      <c r="M24" s="24"/>
      <c r="N24" s="24"/>
      <c r="O24" s="24"/>
      <c r="P24" s="24"/>
      <c r="Q24" s="24"/>
      <c r="R24" s="26"/>
      <c r="S24" s="26"/>
      <c r="T24" s="26"/>
    </row>
    <row r="25" s="9" customFormat="1" ht="92" customHeight="1" spans="1:20">
      <c r="A25" s="16">
        <v>19</v>
      </c>
      <c r="B25" s="16" t="s">
        <v>183</v>
      </c>
      <c r="C25" s="16" t="s">
        <v>184</v>
      </c>
      <c r="D25" s="16" t="s">
        <v>67</v>
      </c>
      <c r="E25" s="16" t="s">
        <v>177</v>
      </c>
      <c r="F25" s="16">
        <v>1113</v>
      </c>
      <c r="G25" s="16" t="s">
        <v>152</v>
      </c>
      <c r="H25" s="18" t="s">
        <v>185</v>
      </c>
      <c r="I25" s="16" t="s">
        <v>186</v>
      </c>
      <c r="J25" s="16" t="s">
        <v>187</v>
      </c>
      <c r="K25" s="16" t="s">
        <v>188</v>
      </c>
      <c r="L25" s="22"/>
      <c r="M25" s="21"/>
      <c r="N25" s="21"/>
      <c r="O25" s="21"/>
      <c r="P25" s="21"/>
      <c r="Q25" s="21"/>
      <c r="R25" s="11"/>
      <c r="S25" s="11"/>
      <c r="T25" s="11"/>
    </row>
    <row r="26" s="9" customFormat="1" ht="153" customHeight="1" spans="1:20">
      <c r="A26" s="16">
        <v>20</v>
      </c>
      <c r="B26" s="16" t="s">
        <v>26</v>
      </c>
      <c r="C26" s="16" t="s">
        <v>189</v>
      </c>
      <c r="D26" s="16" t="s">
        <v>67</v>
      </c>
      <c r="E26" s="16" t="s">
        <v>190</v>
      </c>
      <c r="F26" s="16">
        <v>199.4246</v>
      </c>
      <c r="G26" s="16" t="s">
        <v>76</v>
      </c>
      <c r="H26" s="18" t="s">
        <v>77</v>
      </c>
      <c r="I26" s="16" t="s">
        <v>78</v>
      </c>
      <c r="J26" s="16" t="s">
        <v>191</v>
      </c>
      <c r="K26" s="16" t="s">
        <v>192</v>
      </c>
      <c r="L26" s="22"/>
      <c r="M26" s="21"/>
      <c r="N26" s="21"/>
      <c r="O26" s="21"/>
      <c r="P26" s="21"/>
      <c r="Q26" s="21"/>
      <c r="R26" s="25"/>
      <c r="S26" s="11"/>
      <c r="T26" s="11"/>
    </row>
    <row r="27" s="9" customFormat="1" ht="126" customHeight="1" spans="1:20">
      <c r="A27" s="16">
        <v>21</v>
      </c>
      <c r="B27" s="16" t="s">
        <v>19</v>
      </c>
      <c r="C27" s="16" t="s">
        <v>193</v>
      </c>
      <c r="D27" s="16" t="s">
        <v>67</v>
      </c>
      <c r="E27" s="16" t="s">
        <v>194</v>
      </c>
      <c r="F27" s="16">
        <v>359.2219</v>
      </c>
      <c r="G27" s="16" t="s">
        <v>69</v>
      </c>
      <c r="H27" s="18" t="s">
        <v>195</v>
      </c>
      <c r="I27" s="16" t="s">
        <v>196</v>
      </c>
      <c r="J27" s="16" t="s">
        <v>197</v>
      </c>
      <c r="K27" s="16" t="s">
        <v>198</v>
      </c>
      <c r="L27" s="22"/>
      <c r="M27" s="21"/>
      <c r="N27" s="21"/>
      <c r="O27" s="21"/>
      <c r="P27" s="21"/>
      <c r="Q27" s="21"/>
      <c r="R27" s="11"/>
      <c r="S27" s="11"/>
      <c r="T27" s="11"/>
    </row>
    <row r="28" s="9" customFormat="1" ht="100" customHeight="1" spans="1:20">
      <c r="A28" s="16">
        <v>22</v>
      </c>
      <c r="B28" s="16" t="s">
        <v>22</v>
      </c>
      <c r="C28" s="16" t="s">
        <v>199</v>
      </c>
      <c r="D28" s="16" t="s">
        <v>67</v>
      </c>
      <c r="E28" s="16" t="s">
        <v>200</v>
      </c>
      <c r="F28" s="16">
        <v>98.1964</v>
      </c>
      <c r="G28" s="16" t="s">
        <v>201</v>
      </c>
      <c r="H28" s="18" t="s">
        <v>202</v>
      </c>
      <c r="I28" s="16" t="s">
        <v>203</v>
      </c>
      <c r="J28" s="18" t="s">
        <v>204</v>
      </c>
      <c r="K28" s="16" t="s">
        <v>205</v>
      </c>
      <c r="L28" s="22"/>
      <c r="M28" s="21"/>
      <c r="N28" s="21"/>
      <c r="O28" s="21"/>
      <c r="P28" s="21"/>
      <c r="Q28" s="21"/>
      <c r="R28" s="11"/>
      <c r="S28" s="11"/>
      <c r="T28" s="11"/>
    </row>
    <row r="29" s="9" customFormat="1" ht="88" customHeight="1" spans="1:20">
      <c r="A29" s="16">
        <v>23</v>
      </c>
      <c r="B29" s="16" t="s">
        <v>17</v>
      </c>
      <c r="C29" s="16" t="s">
        <v>206</v>
      </c>
      <c r="D29" s="16" t="s">
        <v>67</v>
      </c>
      <c r="E29" s="16" t="s">
        <v>207</v>
      </c>
      <c r="F29" s="16">
        <v>50</v>
      </c>
      <c r="G29" s="16" t="s">
        <v>152</v>
      </c>
      <c r="H29" s="18" t="s">
        <v>208</v>
      </c>
      <c r="I29" s="16" t="s">
        <v>209</v>
      </c>
      <c r="J29" s="16" t="s">
        <v>210</v>
      </c>
      <c r="K29" s="16" t="s">
        <v>211</v>
      </c>
      <c r="L29" s="22"/>
      <c r="M29" s="21"/>
      <c r="N29" s="21"/>
      <c r="O29" s="21"/>
      <c r="P29" s="21"/>
      <c r="Q29" s="21"/>
      <c r="R29" s="11"/>
      <c r="S29" s="11"/>
      <c r="T29" s="11"/>
    </row>
    <row r="30" s="9" customFormat="1" ht="88" customHeight="1" spans="1:20">
      <c r="A30" s="16">
        <v>24</v>
      </c>
      <c r="B30" s="16" t="s">
        <v>47</v>
      </c>
      <c r="C30" s="16" t="s">
        <v>212</v>
      </c>
      <c r="D30" s="16" t="s">
        <v>67</v>
      </c>
      <c r="E30" s="16" t="s">
        <v>47</v>
      </c>
      <c r="F30" s="16">
        <v>340</v>
      </c>
      <c r="G30" s="16" t="s">
        <v>213</v>
      </c>
      <c r="H30" s="18" t="s">
        <v>214</v>
      </c>
      <c r="I30" s="16" t="s">
        <v>215</v>
      </c>
      <c r="J30" s="16" t="s">
        <v>216</v>
      </c>
      <c r="K30" s="16" t="s">
        <v>217</v>
      </c>
      <c r="L30" s="22"/>
      <c r="M30" s="21"/>
      <c r="N30" s="21"/>
      <c r="O30" s="21"/>
      <c r="P30" s="21"/>
      <c r="Q30" s="21"/>
      <c r="R30" s="11"/>
      <c r="S30" s="11"/>
      <c r="T30" s="11"/>
    </row>
    <row r="31" s="9" customFormat="1" ht="88" customHeight="1" spans="1:20">
      <c r="A31" s="16">
        <v>25</v>
      </c>
      <c r="B31" s="16" t="s">
        <v>28</v>
      </c>
      <c r="C31" s="16" t="s">
        <v>218</v>
      </c>
      <c r="D31" s="16" t="s">
        <v>67</v>
      </c>
      <c r="E31" s="16" t="s">
        <v>28</v>
      </c>
      <c r="F31" s="16">
        <v>160</v>
      </c>
      <c r="G31" s="16" t="s">
        <v>213</v>
      </c>
      <c r="H31" s="18" t="s">
        <v>214</v>
      </c>
      <c r="I31" s="16" t="s">
        <v>215</v>
      </c>
      <c r="J31" s="16" t="s">
        <v>219</v>
      </c>
      <c r="K31" s="16" t="s">
        <v>220</v>
      </c>
      <c r="L31" s="22"/>
      <c r="M31" s="21"/>
      <c r="N31" s="21"/>
      <c r="O31" s="21"/>
      <c r="P31" s="21"/>
      <c r="Q31" s="21"/>
      <c r="R31" s="11"/>
      <c r="S31" s="11"/>
      <c r="T31" s="11"/>
    </row>
    <row r="32" s="9" customFormat="1" ht="88" customHeight="1" spans="1:20">
      <c r="A32" s="16">
        <v>26</v>
      </c>
      <c r="B32" s="16" t="s">
        <v>13</v>
      </c>
      <c r="C32" s="16" t="s">
        <v>221</v>
      </c>
      <c r="D32" s="16" t="s">
        <v>67</v>
      </c>
      <c r="E32" s="16" t="s">
        <v>13</v>
      </c>
      <c r="F32" s="16">
        <v>120</v>
      </c>
      <c r="G32" s="16" t="s">
        <v>213</v>
      </c>
      <c r="H32" s="18" t="s">
        <v>214</v>
      </c>
      <c r="I32" s="16" t="s">
        <v>215</v>
      </c>
      <c r="J32" s="16" t="s">
        <v>222</v>
      </c>
      <c r="K32" s="16" t="s">
        <v>223</v>
      </c>
      <c r="L32" s="22"/>
      <c r="M32" s="21"/>
      <c r="N32" s="21"/>
      <c r="O32" s="21"/>
      <c r="P32" s="21"/>
      <c r="Q32" s="21"/>
      <c r="R32" s="11"/>
      <c r="S32" s="11"/>
      <c r="T32" s="11"/>
    </row>
    <row r="33" s="9" customFormat="1" ht="88" customHeight="1" spans="1:20">
      <c r="A33" s="16">
        <v>27</v>
      </c>
      <c r="B33" s="16" t="s">
        <v>91</v>
      </c>
      <c r="C33" s="16" t="s">
        <v>224</v>
      </c>
      <c r="D33" s="16" t="s">
        <v>67</v>
      </c>
      <c r="E33" s="16" t="s">
        <v>225</v>
      </c>
      <c r="F33" s="16">
        <v>240.2448</v>
      </c>
      <c r="G33" s="16" t="s">
        <v>108</v>
      </c>
      <c r="H33" s="18" t="s">
        <v>226</v>
      </c>
      <c r="I33" s="16" t="s">
        <v>227</v>
      </c>
      <c r="J33" s="16" t="s">
        <v>228</v>
      </c>
      <c r="K33" s="16" t="s">
        <v>229</v>
      </c>
      <c r="L33" s="22"/>
      <c r="M33" s="21"/>
      <c r="N33" s="21"/>
      <c r="O33" s="21"/>
      <c r="P33" s="21"/>
      <c r="Q33" s="21"/>
      <c r="R33" s="11"/>
      <c r="S33" s="11"/>
      <c r="T33" s="11"/>
    </row>
    <row r="34" s="9" customFormat="1" ht="88" customHeight="1" spans="1:20">
      <c r="A34" s="16">
        <v>28</v>
      </c>
      <c r="B34" s="16" t="s">
        <v>51</v>
      </c>
      <c r="C34" s="16" t="s">
        <v>230</v>
      </c>
      <c r="D34" s="16" t="s">
        <v>67</v>
      </c>
      <c r="E34" s="16" t="s">
        <v>231</v>
      </c>
      <c r="F34" s="16">
        <v>103.1324</v>
      </c>
      <c r="G34" s="16" t="s">
        <v>232</v>
      </c>
      <c r="H34" s="18" t="s">
        <v>233</v>
      </c>
      <c r="I34" s="16" t="s">
        <v>234</v>
      </c>
      <c r="J34" s="16" t="s">
        <v>235</v>
      </c>
      <c r="K34" s="16" t="s">
        <v>236</v>
      </c>
      <c r="L34" s="22"/>
      <c r="M34" s="21"/>
      <c r="N34" s="21"/>
      <c r="O34" s="21"/>
      <c r="P34" s="21"/>
      <c r="Q34" s="21"/>
      <c r="R34" s="11"/>
      <c r="S34" s="11"/>
      <c r="T34" s="11"/>
    </row>
    <row r="35" s="9" customFormat="1" ht="88" customHeight="1" spans="1:20">
      <c r="A35" s="16">
        <v>29</v>
      </c>
      <c r="B35" s="16" t="s">
        <v>91</v>
      </c>
      <c r="C35" s="16" t="s">
        <v>237</v>
      </c>
      <c r="D35" s="16" t="s">
        <v>67</v>
      </c>
      <c r="E35" s="16" t="s">
        <v>238</v>
      </c>
      <c r="F35" s="16">
        <v>250.3636</v>
      </c>
      <c r="G35" s="16" t="s">
        <v>239</v>
      </c>
      <c r="H35" s="18" t="s">
        <v>240</v>
      </c>
      <c r="I35" s="16" t="s">
        <v>241</v>
      </c>
      <c r="J35" s="16" t="s">
        <v>242</v>
      </c>
      <c r="K35" s="16" t="s">
        <v>243</v>
      </c>
      <c r="L35" s="22"/>
      <c r="M35" s="21"/>
      <c r="N35" s="21"/>
      <c r="O35" s="21"/>
      <c r="P35" s="21"/>
      <c r="Q35" s="21"/>
      <c r="R35" s="11"/>
      <c r="S35" s="11"/>
      <c r="T35" s="11"/>
    </row>
    <row r="36" s="9" customFormat="1" ht="160" customHeight="1" spans="1:20">
      <c r="A36" s="16">
        <v>30</v>
      </c>
      <c r="B36" s="16" t="s">
        <v>43</v>
      </c>
      <c r="C36" s="16" t="s">
        <v>244</v>
      </c>
      <c r="D36" s="16" t="s">
        <v>245</v>
      </c>
      <c r="E36" s="16" t="s">
        <v>177</v>
      </c>
      <c r="F36" s="16">
        <v>213.3</v>
      </c>
      <c r="G36" s="16" t="s">
        <v>246</v>
      </c>
      <c r="H36" s="18" t="s">
        <v>247</v>
      </c>
      <c r="I36" s="16" t="s">
        <v>78</v>
      </c>
      <c r="J36" s="16" t="s">
        <v>248</v>
      </c>
      <c r="K36" s="16" t="s">
        <v>249</v>
      </c>
      <c r="L36" s="22"/>
      <c r="M36" s="21"/>
      <c r="N36" s="21"/>
      <c r="O36" s="21"/>
      <c r="P36" s="21"/>
      <c r="Q36" s="21"/>
      <c r="R36" s="11"/>
      <c r="S36" s="11"/>
      <c r="T36" s="11"/>
    </row>
    <row r="37" s="9" customFormat="1" ht="107" customHeight="1" spans="1:20">
      <c r="A37" s="16">
        <v>31</v>
      </c>
      <c r="B37" s="16" t="s">
        <v>50</v>
      </c>
      <c r="C37" s="16" t="s">
        <v>250</v>
      </c>
      <c r="D37" s="16" t="s">
        <v>67</v>
      </c>
      <c r="E37" s="16" t="s">
        <v>251</v>
      </c>
      <c r="F37" s="16">
        <v>283.0085</v>
      </c>
      <c r="G37" s="16" t="s">
        <v>152</v>
      </c>
      <c r="H37" s="18" t="s">
        <v>252</v>
      </c>
      <c r="I37" s="16" t="s">
        <v>253</v>
      </c>
      <c r="J37" s="16" t="s">
        <v>254</v>
      </c>
      <c r="K37" s="16" t="s">
        <v>255</v>
      </c>
      <c r="L37" s="22"/>
      <c r="M37" s="21"/>
      <c r="N37" s="21"/>
      <c r="O37" s="21"/>
      <c r="P37" s="21"/>
      <c r="Q37" s="21"/>
      <c r="R37" s="11"/>
      <c r="S37" s="25"/>
      <c r="T37" s="11">
        <v>0.035</v>
      </c>
    </row>
    <row r="38" s="9" customFormat="1" ht="107" customHeight="1" spans="1:20">
      <c r="A38" s="16">
        <v>32</v>
      </c>
      <c r="B38" s="16" t="s">
        <v>24</v>
      </c>
      <c r="C38" s="16" t="s">
        <v>256</v>
      </c>
      <c r="D38" s="16" t="s">
        <v>257</v>
      </c>
      <c r="E38" s="16" t="s">
        <v>258</v>
      </c>
      <c r="F38" s="16">
        <v>118.6546</v>
      </c>
      <c r="G38" s="16" t="s">
        <v>259</v>
      </c>
      <c r="H38" s="18" t="s">
        <v>260</v>
      </c>
      <c r="I38" s="16" t="s">
        <v>261</v>
      </c>
      <c r="J38" s="16" t="s">
        <v>262</v>
      </c>
      <c r="K38" s="16" t="s">
        <v>263</v>
      </c>
      <c r="L38" s="22"/>
      <c r="M38" s="21"/>
      <c r="N38" s="21"/>
      <c r="O38" s="21"/>
      <c r="P38" s="21"/>
      <c r="Q38" s="21"/>
      <c r="R38" s="11"/>
      <c r="S38" s="25"/>
      <c r="T38" s="11"/>
    </row>
    <row r="39" s="9" customFormat="1" ht="92" customHeight="1" spans="1:20">
      <c r="A39" s="16">
        <v>33</v>
      </c>
      <c r="B39" s="16" t="s">
        <v>15</v>
      </c>
      <c r="C39" s="16" t="s">
        <v>264</v>
      </c>
      <c r="D39" s="16" t="s">
        <v>67</v>
      </c>
      <c r="E39" s="16" t="s">
        <v>265</v>
      </c>
      <c r="F39" s="16">
        <v>128.9749</v>
      </c>
      <c r="G39" s="16" t="s">
        <v>232</v>
      </c>
      <c r="H39" s="18" t="s">
        <v>266</v>
      </c>
      <c r="I39" s="16" t="s">
        <v>267</v>
      </c>
      <c r="J39" s="16" t="s">
        <v>268</v>
      </c>
      <c r="K39" s="16" t="s">
        <v>269</v>
      </c>
      <c r="L39" s="22"/>
      <c r="M39" s="21"/>
      <c r="N39" s="21"/>
      <c r="O39" s="21"/>
      <c r="P39" s="21"/>
      <c r="Q39" s="21"/>
      <c r="R39" s="11"/>
      <c r="S39" s="11"/>
      <c r="T39" s="11"/>
    </row>
    <row r="40" s="9" customFormat="1" ht="92" customHeight="1" spans="1:20">
      <c r="A40" s="16">
        <v>34</v>
      </c>
      <c r="B40" s="16" t="s">
        <v>45</v>
      </c>
      <c r="C40" s="16" t="s">
        <v>270</v>
      </c>
      <c r="D40" s="16" t="s">
        <v>67</v>
      </c>
      <c r="E40" s="16" t="s">
        <v>271</v>
      </c>
      <c r="F40" s="16">
        <v>335.8105</v>
      </c>
      <c r="G40" s="16" t="s">
        <v>272</v>
      </c>
      <c r="H40" s="18" t="s">
        <v>273</v>
      </c>
      <c r="I40" s="16" t="s">
        <v>274</v>
      </c>
      <c r="J40" s="16" t="s">
        <v>275</v>
      </c>
      <c r="K40" s="16" t="s">
        <v>276</v>
      </c>
      <c r="L40" s="22"/>
      <c r="M40" s="21"/>
      <c r="N40" s="21"/>
      <c r="O40" s="21"/>
      <c r="P40" s="21"/>
      <c r="Q40" s="21"/>
      <c r="R40" s="11"/>
      <c r="S40" s="11"/>
      <c r="T40" s="11"/>
    </row>
    <row r="41" s="9" customFormat="1" ht="92" customHeight="1" spans="1:20">
      <c r="A41" s="16">
        <v>35</v>
      </c>
      <c r="B41" s="16" t="s">
        <v>91</v>
      </c>
      <c r="C41" s="16" t="s">
        <v>277</v>
      </c>
      <c r="D41" s="16" t="s">
        <v>245</v>
      </c>
      <c r="E41" s="16" t="s">
        <v>177</v>
      </c>
      <c r="F41" s="16">
        <v>151.99</v>
      </c>
      <c r="G41" s="16" t="s">
        <v>278</v>
      </c>
      <c r="H41" s="18" t="s">
        <v>279</v>
      </c>
      <c r="I41" s="16" t="s">
        <v>180</v>
      </c>
      <c r="J41" s="18" t="s">
        <v>280</v>
      </c>
      <c r="K41" s="16" t="s">
        <v>281</v>
      </c>
      <c r="L41" s="22"/>
      <c r="M41" s="21"/>
      <c r="N41" s="21"/>
      <c r="O41" s="21"/>
      <c r="P41" s="21"/>
      <c r="Q41" s="21"/>
      <c r="R41" s="11"/>
      <c r="S41" s="11"/>
      <c r="T41" s="11"/>
    </row>
    <row r="42" s="9" customFormat="1"/>
    <row r="43" s="9" customFormat="1"/>
  </sheetData>
  <autoFilter ref="A5:V43">
    <extLst/>
  </autoFilter>
  <mergeCells count="12">
    <mergeCell ref="A2:L2"/>
    <mergeCell ref="H4:I4"/>
    <mergeCell ref="J4:K4"/>
    <mergeCell ref="A6:E6"/>
    <mergeCell ref="A4:A5"/>
    <mergeCell ref="B4:B5"/>
    <mergeCell ref="C4:C5"/>
    <mergeCell ref="D4:D5"/>
    <mergeCell ref="E4:E5"/>
    <mergeCell ref="F4:F5"/>
    <mergeCell ref="G4:G5"/>
    <mergeCell ref="L4:L5"/>
  </mergeCells>
  <pageMargins left="0.751388888888889" right="0.751388888888889" top="0.590277777777778" bottom="0.668055555555556" header="0.5" footer="0.5"/>
  <pageSetup paperSize="9" scale="47" orientation="landscape" horizontalDpi="600"/>
  <headerFooter>
    <oddFooter>&amp;C第 &amp;P 页，共 &amp;N 页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90" zoomScaleNormal="90" workbookViewId="0">
      <selection activeCell="A3" sqref="$A1:$XFD3"/>
    </sheetView>
  </sheetViews>
  <sheetFormatPr defaultColWidth="9" defaultRowHeight="14.25"/>
  <cols>
    <col min="3" max="3" width="26.25" customWidth="1"/>
    <col min="4" max="6" width="9" customWidth="1"/>
    <col min="8" max="9" width="28.625" customWidth="1"/>
    <col min="10" max="10" width="38.375" customWidth="1"/>
    <col min="11" max="11" width="28.625" customWidth="1"/>
  </cols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zoomScale="80" zoomScaleNormal="80" workbookViewId="0">
      <selection activeCell="M2" sqref="$A1:$XFD2"/>
    </sheetView>
  </sheetViews>
  <sheetFormatPr defaultColWidth="9" defaultRowHeight="14.25" outlineLevelRow="1"/>
  <cols>
    <col min="8" max="11" width="40.5" customWidth="1"/>
  </cols>
  <sheetData>
    <row r="1" s="1" customFormat="1" ht="408" customHeight="1" spans="1:27">
      <c r="A1" s="2">
        <v>19</v>
      </c>
      <c r="B1" s="2" t="s">
        <v>39</v>
      </c>
      <c r="C1" s="2" t="s">
        <v>282</v>
      </c>
      <c r="D1" s="2" t="s">
        <v>67</v>
      </c>
      <c r="E1" s="2" t="s">
        <v>177</v>
      </c>
      <c r="F1" s="2">
        <v>2305.2868</v>
      </c>
      <c r="G1" s="2" t="s">
        <v>283</v>
      </c>
      <c r="H1" s="3" t="s">
        <v>284</v>
      </c>
      <c r="I1" s="2" t="s">
        <v>285</v>
      </c>
      <c r="J1" s="2" t="s">
        <v>286</v>
      </c>
      <c r="K1" s="2" t="s">
        <v>287</v>
      </c>
      <c r="L1" s="4"/>
      <c r="M1" s="5"/>
      <c r="N1" s="5">
        <v>0.142047700000006</v>
      </c>
      <c r="O1" s="5"/>
      <c r="P1" s="5" t="s">
        <v>288</v>
      </c>
      <c r="Q1" s="5"/>
      <c r="R1" s="5"/>
      <c r="S1" s="5"/>
      <c r="T1" s="5"/>
      <c r="U1" s="5"/>
      <c r="V1" s="5"/>
      <c r="W1" s="8"/>
      <c r="X1" s="8"/>
      <c r="Y1" s="8"/>
      <c r="Z1" s="8"/>
      <c r="AA1" s="8"/>
    </row>
    <row r="2" s="1" customFormat="1" ht="321" customHeight="1" spans="1:27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4"/>
      <c r="N2" s="6" t="s">
        <v>289</v>
      </c>
      <c r="O2" s="7" t="s">
        <v>290</v>
      </c>
      <c r="V2" s="8"/>
      <c r="W2" s="8"/>
      <c r="X2" s="8"/>
      <c r="Y2" s="8"/>
      <c r="Z2" s="8"/>
      <c r="AA2" s="8"/>
    </row>
  </sheetData>
  <mergeCells count="1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5" sqref="E15"/>
    </sheetView>
  </sheetViews>
  <sheetFormatPr defaultColWidth="9" defaultRowHeight="14.2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41" sqref="A1:D41"/>
    </sheetView>
  </sheetViews>
  <sheetFormatPr defaultColWidth="9" defaultRowHeight="14.25" outlineLevelCol="3"/>
  <cols>
    <col min="1" max="1" width="26.25" customWidth="1"/>
    <col min="2" max="2" width="12.375" customWidth="1"/>
    <col min="3" max="4" width="15.125" customWidth="1"/>
  </cols>
  <sheetData>
    <row r="1" spans="1:4">
      <c r="A1" t="s">
        <v>16</v>
      </c>
      <c r="B1" t="e">
        <f>COUNTIF(#REF!,A1:A41)</f>
        <v>#REF!</v>
      </c>
      <c r="C1" t="e">
        <f>SUMIF(#REF!,A1:A41,#REF!)</f>
        <v>#REF!</v>
      </c>
      <c r="D1" t="e">
        <f>SUMIF(#REF!,A1:A41,#REF!)</f>
        <v>#REF!</v>
      </c>
    </row>
    <row r="2" spans="1:4">
      <c r="A2" t="s">
        <v>15</v>
      </c>
      <c r="B2" t="e">
        <f>COUNTIF(#REF!,A2:A42)</f>
        <v>#REF!</v>
      </c>
      <c r="C2" t="e">
        <f>SUMIF(#REF!,A2:A42,#REF!)</f>
        <v>#REF!</v>
      </c>
      <c r="D2" t="e">
        <f>SUMIF(#REF!,A2:A42,#REF!)</f>
        <v>#REF!</v>
      </c>
    </row>
    <row r="3" spans="1:4">
      <c r="A3" t="s">
        <v>26</v>
      </c>
      <c r="B3" t="e">
        <f>COUNTIF(#REF!,A3:A43)</f>
        <v>#REF!</v>
      </c>
      <c r="C3" t="e">
        <f>SUMIF(#REF!,A3:A43,#REF!)</f>
        <v>#REF!</v>
      </c>
      <c r="D3" t="e">
        <f>SUMIF(#REF!,A3:A43,#REF!)</f>
        <v>#REF!</v>
      </c>
    </row>
    <row r="4" spans="1:4">
      <c r="A4" t="s">
        <v>28</v>
      </c>
      <c r="B4" t="e">
        <f>COUNTIF(#REF!,A4:A44)</f>
        <v>#REF!</v>
      </c>
      <c r="C4" t="e">
        <f>SUMIF(#REF!,A4:A44,#REF!)</f>
        <v>#REF!</v>
      </c>
      <c r="D4" t="e">
        <f>SUMIF(#REF!,A4:A44,#REF!)</f>
        <v>#REF!</v>
      </c>
    </row>
    <row r="5" spans="1:4">
      <c r="A5" t="s">
        <v>29</v>
      </c>
      <c r="B5" t="e">
        <f>COUNTIF(#REF!,A5:A45)</f>
        <v>#REF!</v>
      </c>
      <c r="C5" t="e">
        <f>SUMIF(#REF!,A5:A45,#REF!)</f>
        <v>#REF!</v>
      </c>
      <c r="D5" t="e">
        <f>SUMIF(#REF!,A5:A45,#REF!)</f>
        <v>#REF!</v>
      </c>
    </row>
    <row r="6" spans="1:4">
      <c r="A6" t="s">
        <v>24</v>
      </c>
      <c r="B6" t="e">
        <f>COUNTIF(#REF!,A6:A46)</f>
        <v>#REF!</v>
      </c>
      <c r="C6" t="e">
        <f>SUMIF(#REF!,A6:A46,#REF!)</f>
        <v>#REF!</v>
      </c>
      <c r="D6" t="e">
        <f>SUMIF(#REF!,A6:A46,#REF!)</f>
        <v>#REF!</v>
      </c>
    </row>
    <row r="7" spans="1:4">
      <c r="A7" t="s">
        <v>51</v>
      </c>
      <c r="B7" t="e">
        <f>COUNTIF(#REF!,A7:A47)</f>
        <v>#REF!</v>
      </c>
      <c r="C7" t="e">
        <f>SUMIF(#REF!,A7:A47,#REF!)</f>
        <v>#REF!</v>
      </c>
      <c r="D7" t="e">
        <f>SUMIF(#REF!,A7:A47,#REF!)</f>
        <v>#REF!</v>
      </c>
    </row>
    <row r="8" spans="1:4">
      <c r="A8" t="s">
        <v>291</v>
      </c>
      <c r="B8" t="e">
        <f>COUNTIF(#REF!,A8:A48)</f>
        <v>#REF!</v>
      </c>
      <c r="C8" t="e">
        <f>SUMIF(#REF!,A8:A48,#REF!)</f>
        <v>#REF!</v>
      </c>
      <c r="D8" t="e">
        <f>SUMIF(#REF!,A8:A48,#REF!)</f>
        <v>#REF!</v>
      </c>
    </row>
    <row r="9" spans="1:4">
      <c r="A9" t="s">
        <v>36</v>
      </c>
      <c r="B9" t="e">
        <f>COUNTIF(#REF!,A9:A49)</f>
        <v>#REF!</v>
      </c>
      <c r="C9" t="e">
        <f>SUMIF(#REF!,A9:A49,#REF!)</f>
        <v>#REF!</v>
      </c>
      <c r="D9" t="e">
        <f>SUMIF(#REF!,A9:A49,#REF!)</f>
        <v>#REF!</v>
      </c>
    </row>
    <row r="10" spans="1:4">
      <c r="A10" t="s">
        <v>292</v>
      </c>
      <c r="B10" t="e">
        <f>COUNTIF(#REF!,A10:A50)</f>
        <v>#REF!</v>
      </c>
      <c r="C10" t="e">
        <f>SUMIF(#REF!,A10:A50,#REF!)</f>
        <v>#REF!</v>
      </c>
      <c r="D10" t="e">
        <f>SUMIF(#REF!,A10:A50,#REF!)</f>
        <v>#REF!</v>
      </c>
    </row>
    <row r="11" spans="1:4">
      <c r="A11" t="s">
        <v>91</v>
      </c>
      <c r="B11" t="e">
        <f>COUNTIF(#REF!,A11:A51)</f>
        <v>#REF!</v>
      </c>
      <c r="C11" t="e">
        <f>SUMIF(#REF!,A11:A51,#REF!)</f>
        <v>#REF!</v>
      </c>
      <c r="D11" t="e">
        <f>SUMIF(#REF!,A11:A51,#REF!)</f>
        <v>#REF!</v>
      </c>
    </row>
    <row r="12" spans="1:4">
      <c r="A12" t="s">
        <v>17</v>
      </c>
      <c r="B12" t="e">
        <f>COUNTIF(#REF!,A12:A52)</f>
        <v>#REF!</v>
      </c>
      <c r="C12" t="e">
        <f>SUMIF(#REF!,A12:A52,#REF!)</f>
        <v>#REF!</v>
      </c>
      <c r="D12" t="e">
        <f>SUMIF(#REF!,A12:A52,#REF!)</f>
        <v>#REF!</v>
      </c>
    </row>
    <row r="13" spans="1:4">
      <c r="A13" t="s">
        <v>47</v>
      </c>
      <c r="B13" t="e">
        <f>COUNTIF(#REF!,A13:A53)</f>
        <v>#REF!</v>
      </c>
      <c r="C13" t="e">
        <f>SUMIF(#REF!,A13:A53,#REF!)</f>
        <v>#REF!</v>
      </c>
      <c r="D13" t="e">
        <f>SUMIF(#REF!,A13:A53,#REF!)</f>
        <v>#REF!</v>
      </c>
    </row>
    <row r="14" spans="1:4">
      <c r="A14" t="s">
        <v>46</v>
      </c>
      <c r="B14" t="e">
        <f>COUNTIF(#REF!,A14:A54)</f>
        <v>#REF!</v>
      </c>
      <c r="C14" t="e">
        <f>SUMIF(#REF!,A14:A54,#REF!)</f>
        <v>#REF!</v>
      </c>
      <c r="D14" t="e">
        <f>SUMIF(#REF!,A14:A54,#REF!)</f>
        <v>#REF!</v>
      </c>
    </row>
    <row r="15" spans="1:4">
      <c r="A15" t="s">
        <v>13</v>
      </c>
      <c r="B15" t="e">
        <f>COUNTIF(#REF!,A15:A55)</f>
        <v>#REF!</v>
      </c>
      <c r="C15" t="e">
        <f>SUMIF(#REF!,A15:A55,#REF!)</f>
        <v>#REF!</v>
      </c>
      <c r="D15" t="e">
        <f>SUMIF(#REF!,A15:A55,#REF!)</f>
        <v>#REF!</v>
      </c>
    </row>
    <row r="16" spans="1:4">
      <c r="A16" t="s">
        <v>19</v>
      </c>
      <c r="B16" t="e">
        <f>COUNTIF(#REF!,A16:A56)</f>
        <v>#REF!</v>
      </c>
      <c r="C16" t="e">
        <f>SUMIF(#REF!,A16:A56,#REF!)</f>
        <v>#REF!</v>
      </c>
      <c r="D16" t="e">
        <f>SUMIF(#REF!,A16:A56,#REF!)</f>
        <v>#REF!</v>
      </c>
    </row>
    <row r="17" spans="1:4">
      <c r="A17" t="s">
        <v>20</v>
      </c>
      <c r="B17" t="e">
        <f>COUNTIF(#REF!,A17:A57)</f>
        <v>#REF!</v>
      </c>
      <c r="C17" t="e">
        <f>SUMIF(#REF!,A17:A57,#REF!)</f>
        <v>#REF!</v>
      </c>
      <c r="D17" t="e">
        <f>SUMIF(#REF!,A17:A57,#REF!)</f>
        <v>#REF!</v>
      </c>
    </row>
    <row r="18" spans="1:4">
      <c r="A18" t="s">
        <v>27</v>
      </c>
      <c r="B18" t="e">
        <f>COUNTIF(#REF!,A18:A58)</f>
        <v>#REF!</v>
      </c>
      <c r="C18" t="e">
        <f>SUMIF(#REF!,A18:A58,#REF!)</f>
        <v>#REF!</v>
      </c>
      <c r="D18" t="e">
        <f>SUMIF(#REF!,A18:A58,#REF!)</f>
        <v>#REF!</v>
      </c>
    </row>
    <row r="19" spans="1:4">
      <c r="A19" t="s">
        <v>45</v>
      </c>
      <c r="B19" t="e">
        <f>COUNTIF(#REF!,A19:A59)</f>
        <v>#REF!</v>
      </c>
      <c r="C19" t="e">
        <f>SUMIF(#REF!,A19:A59,#REF!)</f>
        <v>#REF!</v>
      </c>
      <c r="D19" t="e">
        <f>SUMIF(#REF!,A19:A59,#REF!)</f>
        <v>#REF!</v>
      </c>
    </row>
    <row r="20" spans="1:4">
      <c r="A20" t="s">
        <v>49</v>
      </c>
      <c r="B20" t="e">
        <f>COUNTIF(#REF!,A20:A60)</f>
        <v>#REF!</v>
      </c>
      <c r="C20" t="e">
        <f>SUMIF(#REF!,A20:A60,#REF!)</f>
        <v>#REF!</v>
      </c>
      <c r="D20" t="e">
        <f>SUMIF(#REF!,A20:A60,#REF!)</f>
        <v>#REF!</v>
      </c>
    </row>
    <row r="21" spans="1:4">
      <c r="A21" t="s">
        <v>50</v>
      </c>
      <c r="B21" t="e">
        <f>COUNTIF(#REF!,A21:A61)</f>
        <v>#REF!</v>
      </c>
      <c r="C21" t="e">
        <f>SUMIF(#REF!,A21:A61,#REF!)</f>
        <v>#REF!</v>
      </c>
      <c r="D21" t="e">
        <f>SUMIF(#REF!,A21:A61,#REF!)</f>
        <v>#REF!</v>
      </c>
    </row>
    <row r="22" spans="1:4">
      <c r="A22" t="s">
        <v>293</v>
      </c>
      <c r="B22" t="e">
        <f>COUNTIF(#REF!,A22:A62)</f>
        <v>#REF!</v>
      </c>
      <c r="C22" t="e">
        <f>SUMIF(#REF!,A22:A62,#REF!)</f>
        <v>#REF!</v>
      </c>
      <c r="D22" t="e">
        <f>SUMIF(#REF!,A22:A62,#REF!)</f>
        <v>#REF!</v>
      </c>
    </row>
    <row r="23" spans="1:4">
      <c r="A23" t="s">
        <v>34</v>
      </c>
      <c r="B23" t="e">
        <f>COUNTIF(#REF!,A23:A63)</f>
        <v>#REF!</v>
      </c>
      <c r="C23" t="e">
        <f>SUMIF(#REF!,A23:A63,#REF!)</f>
        <v>#REF!</v>
      </c>
      <c r="D23" t="e">
        <f>SUMIF(#REF!,A23:A63,#REF!)</f>
        <v>#REF!</v>
      </c>
    </row>
    <row r="24" spans="1:4">
      <c r="A24" t="s">
        <v>294</v>
      </c>
      <c r="B24" t="e">
        <f>COUNTIF(#REF!,A24:A64)</f>
        <v>#REF!</v>
      </c>
      <c r="C24" t="e">
        <f>SUMIF(#REF!,A24:A64,#REF!)</f>
        <v>#REF!</v>
      </c>
      <c r="D24" t="e">
        <f>SUMIF(#REF!,A24:A64,#REF!)</f>
        <v>#REF!</v>
      </c>
    </row>
    <row r="25" spans="1:4">
      <c r="A25" t="s">
        <v>35</v>
      </c>
      <c r="B25" t="e">
        <f>COUNTIF(#REF!,A25:A65)</f>
        <v>#REF!</v>
      </c>
      <c r="C25" t="e">
        <f>SUMIF(#REF!,A25:A65,#REF!)</f>
        <v>#REF!</v>
      </c>
      <c r="D25" t="e">
        <f>SUMIF(#REF!,A25:A65,#REF!)</f>
        <v>#REF!</v>
      </c>
    </row>
    <row r="26" spans="1:4">
      <c r="A26" t="s">
        <v>42</v>
      </c>
      <c r="B26" t="e">
        <f>COUNTIF(#REF!,A26:A66)</f>
        <v>#REF!</v>
      </c>
      <c r="C26" t="e">
        <f>SUMIF(#REF!,A26:A66,#REF!)</f>
        <v>#REF!</v>
      </c>
      <c r="D26" t="e">
        <f>SUMIF(#REF!,A26:A66,#REF!)</f>
        <v>#REF!</v>
      </c>
    </row>
    <row r="27" spans="1:4">
      <c r="A27" t="s">
        <v>43</v>
      </c>
      <c r="B27" t="e">
        <f>COUNTIF(#REF!,A27:A67)</f>
        <v>#REF!</v>
      </c>
      <c r="C27" t="e">
        <f>SUMIF(#REF!,A27:A67,#REF!)</f>
        <v>#REF!</v>
      </c>
      <c r="D27" t="e">
        <f>SUMIF(#REF!,A27:A67,#REF!)</f>
        <v>#REF!</v>
      </c>
    </row>
    <row r="28" spans="1:4">
      <c r="A28" t="s">
        <v>37</v>
      </c>
      <c r="B28" t="e">
        <f>COUNTIF(#REF!,A28:A68)</f>
        <v>#REF!</v>
      </c>
      <c r="C28" t="e">
        <f>SUMIF(#REF!,A28:A68,#REF!)</f>
        <v>#REF!</v>
      </c>
      <c r="D28" t="e">
        <f>SUMIF(#REF!,A28:A68,#REF!)</f>
        <v>#REF!</v>
      </c>
    </row>
    <row r="29" spans="1:4">
      <c r="A29" t="s">
        <v>39</v>
      </c>
      <c r="B29" t="e">
        <f>COUNTIF(#REF!,A29:A69)</f>
        <v>#REF!</v>
      </c>
      <c r="C29" t="e">
        <f>SUMIF(#REF!,A29:A69,#REF!)</f>
        <v>#REF!</v>
      </c>
      <c r="D29" t="e">
        <f>SUMIF(#REF!,A29:A69,#REF!)</f>
        <v>#REF!</v>
      </c>
    </row>
    <row r="30" spans="1:4">
      <c r="A30" t="s">
        <v>48</v>
      </c>
      <c r="B30" t="e">
        <f>COUNTIF(#REF!,A30:A70)</f>
        <v>#REF!</v>
      </c>
      <c r="C30" t="e">
        <f>SUMIF(#REF!,A30:A70,#REF!)</f>
        <v>#REF!</v>
      </c>
      <c r="D30" t="e">
        <f>SUMIF(#REF!,A30:A70,#REF!)</f>
        <v>#REF!</v>
      </c>
    </row>
    <row r="31" spans="1:4">
      <c r="A31" t="s">
        <v>22</v>
      </c>
      <c r="B31" t="e">
        <f>COUNTIF(#REF!,A31:A71)</f>
        <v>#REF!</v>
      </c>
      <c r="C31" t="e">
        <f>SUMIF(#REF!,A31:A71,#REF!)</f>
        <v>#REF!</v>
      </c>
      <c r="D31" t="e">
        <f>SUMIF(#REF!,A31:A71,#REF!)</f>
        <v>#REF!</v>
      </c>
    </row>
    <row r="32" spans="1:4">
      <c r="A32" t="s">
        <v>25</v>
      </c>
      <c r="B32" t="e">
        <f>COUNTIF(#REF!,A32:A72)</f>
        <v>#REF!</v>
      </c>
      <c r="C32" t="e">
        <f>SUMIF(#REF!,A32:A72,#REF!)</f>
        <v>#REF!</v>
      </c>
      <c r="D32" t="e">
        <f>SUMIF(#REF!,A32:A72,#REF!)</f>
        <v>#REF!</v>
      </c>
    </row>
    <row r="33" spans="1:4">
      <c r="A33" t="s">
        <v>295</v>
      </c>
      <c r="B33" t="e">
        <f>COUNTIF(#REF!,A33:A73)</f>
        <v>#REF!</v>
      </c>
      <c r="C33" t="e">
        <f>SUMIF(#REF!,A33:A73,#REF!)</f>
        <v>#REF!</v>
      </c>
      <c r="D33" t="e">
        <f>SUMIF(#REF!,A33:A73,#REF!)</f>
        <v>#REF!</v>
      </c>
    </row>
    <row r="34" spans="1:4">
      <c r="A34" t="s">
        <v>14</v>
      </c>
      <c r="B34" t="e">
        <f>COUNTIF(#REF!,A34:A74)</f>
        <v>#REF!</v>
      </c>
      <c r="C34" t="e">
        <f>SUMIF(#REF!,A34:A74,#REF!)</f>
        <v>#REF!</v>
      </c>
      <c r="D34" t="e">
        <f>SUMIF(#REF!,A34:A74,#REF!)</f>
        <v>#REF!</v>
      </c>
    </row>
    <row r="35" spans="1:4">
      <c r="A35" t="s">
        <v>40</v>
      </c>
      <c r="B35" t="e">
        <f>COUNTIF(#REF!,A35:A75)</f>
        <v>#REF!</v>
      </c>
      <c r="C35" t="e">
        <f>SUMIF(#REF!,A35:A75,#REF!)</f>
        <v>#REF!</v>
      </c>
      <c r="D35" t="e">
        <f>SUMIF(#REF!,A35:A75,#REF!)</f>
        <v>#REF!</v>
      </c>
    </row>
    <row r="36" spans="1:4">
      <c r="A36" t="s">
        <v>296</v>
      </c>
      <c r="B36" t="e">
        <f>COUNTIF(#REF!,A36:A76)</f>
        <v>#REF!</v>
      </c>
      <c r="C36" t="e">
        <f>SUMIF(#REF!,A36:A76,#REF!)</f>
        <v>#REF!</v>
      </c>
      <c r="D36" t="e">
        <f>SUMIF(#REF!,A36:A76,#REF!)</f>
        <v>#REF!</v>
      </c>
    </row>
    <row r="37" spans="1:4">
      <c r="A37" t="s">
        <v>297</v>
      </c>
      <c r="B37" t="e">
        <f>COUNTIF(#REF!,A37:A77)</f>
        <v>#REF!</v>
      </c>
      <c r="C37" t="e">
        <f>SUMIF(#REF!,A37:A77,#REF!)</f>
        <v>#REF!</v>
      </c>
      <c r="D37" t="e">
        <f>SUMIF(#REF!,A37:A77,#REF!)</f>
        <v>#REF!</v>
      </c>
    </row>
    <row r="38" spans="1:4">
      <c r="A38" t="s">
        <v>298</v>
      </c>
      <c r="B38" t="e">
        <f>COUNTIF(#REF!,A38:A78)</f>
        <v>#REF!</v>
      </c>
      <c r="C38" t="e">
        <f>SUMIF(#REF!,A38:A78,#REF!)</f>
        <v>#REF!</v>
      </c>
      <c r="D38" t="e">
        <f>SUMIF(#REF!,A38:A78,#REF!)</f>
        <v>#REF!</v>
      </c>
    </row>
    <row r="39" spans="1:4">
      <c r="A39" t="s">
        <v>299</v>
      </c>
      <c r="B39" t="e">
        <f>COUNTIF(#REF!,A39:A79)</f>
        <v>#REF!</v>
      </c>
      <c r="C39" t="e">
        <f>SUMIF(#REF!,A39:A79,#REF!)</f>
        <v>#REF!</v>
      </c>
      <c r="D39" t="e">
        <f>SUMIF(#REF!,A39:A79,#REF!)</f>
        <v>#REF!</v>
      </c>
    </row>
    <row r="40" spans="1:4">
      <c r="A40" t="s">
        <v>300</v>
      </c>
      <c r="B40" t="e">
        <f>COUNTIF(#REF!,A40:A80)</f>
        <v>#REF!</v>
      </c>
      <c r="C40" t="e">
        <f>SUMIF(#REF!,A40:A80,#REF!)</f>
        <v>#REF!</v>
      </c>
      <c r="D40" t="e">
        <f>SUMIF(#REF!,A40:A80,#REF!)</f>
        <v>#REF!</v>
      </c>
    </row>
    <row r="41" spans="1:4">
      <c r="A41" t="s">
        <v>41</v>
      </c>
      <c r="B41" t="e">
        <f>COUNTIF(#REF!,A41:A81)</f>
        <v>#REF!</v>
      </c>
      <c r="C41" t="e">
        <f>SUMIF(#REF!,A41:A81,#REF!)</f>
        <v>#REF!</v>
      </c>
      <c r="D41" t="e">
        <f>SUMIF(#REF!,A41:A81,#REF!)</f>
        <v>#REF!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资金排名汇总表</vt:lpstr>
      <vt:lpstr>需调整资金情况 (2)</vt:lpstr>
      <vt:lpstr>Sheet4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「奇迹」</cp:lastModifiedBy>
  <dcterms:created xsi:type="dcterms:W3CDTF">2008-09-11T17:22:00Z</dcterms:created>
  <dcterms:modified xsi:type="dcterms:W3CDTF">2023-12-26T03:22:20Z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0471DE17C5324FED97E38B340C112921</vt:lpwstr>
  </property>
</Properties>
</file>