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2"/>
  </bookViews>
  <sheets>
    <sheet name="资金排名汇总表" sheetId="2" state="hidden" r:id="rId1"/>
    <sheet name="需调整资金情况" sheetId="4" r:id="rId2"/>
    <sheet name="需调整资金情况 (2)" sheetId="8" r:id="rId3"/>
    <sheet name="Sheet2" sheetId="6" state="hidden" r:id="rId4"/>
    <sheet name="Sheet3" sheetId="7" state="hidden" r:id="rId5"/>
    <sheet name="Sheet1" sheetId="5" state="hidden" r:id="rId6"/>
  </sheets>
  <externalReferences>
    <externalReference r:id="rId7"/>
  </externalReferences>
  <definedNames>
    <definedName name="_xlnm._FilterDatabase" localSheetId="0" hidden="1">资金排名汇总表!$A$4:$M$43</definedName>
    <definedName name="_xlnm._FilterDatabase" localSheetId="1" hidden="1">需调整资金情况!$A$5:$R$20</definedName>
    <definedName name="_xlnm._FilterDatabase" localSheetId="2" hidden="1">'需调整资金情况 (2)'!$A$5:$R$20</definedName>
    <definedName name="_xlnm.Print_Area" localSheetId="0">资金排名汇总表!$A$1:$J$43</definedName>
    <definedName name="_xlnm.Print_Titles" localSheetId="0">资金排名汇总表!$1:$4</definedName>
    <definedName name="项目分类">'[1]2-扶贫项目实施情况表'!$V$3:$V$106</definedName>
    <definedName name="_xlnm.Print_Area" localSheetId="1">需调整资金情况!$A$1:$L$18</definedName>
    <definedName name="_xlnm.Print_Titles" localSheetId="1">需调整资金情况!$2:$5</definedName>
    <definedName name="_xlnm.Print_Area" localSheetId="2">'需调整资金情况 (2)'!$A$1:$L$18</definedName>
    <definedName name="_xlnm.Print_Titles" localSheetId="2">'需调整资金情况 (2)'!$2:$5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<sst xmlns="http://schemas.openxmlformats.org/spreadsheetml/2006/main" count="357" uniqueCount="178">
  <si>
    <t>鲁山县2020年统筹整合使用财政涉农资金拨付统计表
（第一至第二十六批）</t>
  </si>
  <si>
    <t>单位：万元</t>
  </si>
  <si>
    <t>名次</t>
  </si>
  <si>
    <t>责任单位</t>
  </si>
  <si>
    <t>项目数</t>
  </si>
  <si>
    <t>总投资</t>
  </si>
  <si>
    <t>退回结余资金</t>
  </si>
  <si>
    <t>退回结余后投资规模</t>
  </si>
  <si>
    <t>总拨付</t>
  </si>
  <si>
    <t>拨付率</t>
  </si>
  <si>
    <t>得分</t>
  </si>
  <si>
    <t>备注</t>
  </si>
  <si>
    <t>合计</t>
  </si>
  <si>
    <t>背孜乡</t>
  </si>
  <si>
    <t>仓头乡</t>
  </si>
  <si>
    <t>董周乡</t>
  </si>
  <si>
    <t>观音寺乡</t>
  </si>
  <si>
    <t>磙子营乡</t>
  </si>
  <si>
    <t>汇源街道</t>
  </si>
  <si>
    <t>库区乡</t>
  </si>
  <si>
    <t>梁洼镇</t>
  </si>
  <si>
    <t>露峰办事处</t>
  </si>
  <si>
    <t>马楼乡</t>
  </si>
  <si>
    <t>琴台办事处</t>
  </si>
  <si>
    <t>瀼河乡</t>
  </si>
  <si>
    <t>四棵树乡</t>
  </si>
  <si>
    <t>土门办事处</t>
  </si>
  <si>
    <t>团城乡</t>
  </si>
  <si>
    <t>瓦屋镇</t>
  </si>
  <si>
    <t>下汤镇</t>
  </si>
  <si>
    <t>县残联</t>
  </si>
  <si>
    <t>县畜牧局</t>
  </si>
  <si>
    <t>县发改委（搬迁办）</t>
  </si>
  <si>
    <t>县扶贫办</t>
  </si>
  <si>
    <t>县工信局</t>
  </si>
  <si>
    <t>县河务局</t>
  </si>
  <si>
    <t>县金融扶贫服务中心</t>
  </si>
  <si>
    <t>县林业局</t>
  </si>
  <si>
    <t>县农村公路管理所</t>
  </si>
  <si>
    <t>县农业农村局</t>
  </si>
  <si>
    <t>县人社局</t>
  </si>
  <si>
    <t>县水利局</t>
  </si>
  <si>
    <t>县政法委</t>
  </si>
  <si>
    <t>县住建局（垃圾治理办公室）</t>
  </si>
  <si>
    <t>县住建局（危改办）</t>
  </si>
  <si>
    <t>辛集乡</t>
  </si>
  <si>
    <t>熊背乡</t>
  </si>
  <si>
    <t>尧山镇</t>
  </si>
  <si>
    <t>张店乡</t>
  </si>
  <si>
    <t>张官营镇</t>
  </si>
  <si>
    <t>张良镇</t>
  </si>
  <si>
    <t>赵村镇</t>
  </si>
  <si>
    <t>附件</t>
  </si>
  <si>
    <t>鲁山县2023年统筹整合资金项目资金来源调整情况统计表</t>
  </si>
  <si>
    <t>序号</t>
  </si>
  <si>
    <t>实施单位</t>
  </si>
  <si>
    <t>项目名称</t>
  </si>
  <si>
    <t>项目类别</t>
  </si>
  <si>
    <t>建设地点</t>
  </si>
  <si>
    <t>投资规模</t>
  </si>
  <si>
    <t>项目批次</t>
  </si>
  <si>
    <t>调整前资金使用情况</t>
  </si>
  <si>
    <t>调整后资金使用情况</t>
  </si>
  <si>
    <t>资金文号</t>
  </si>
  <si>
    <t>资金来源</t>
  </si>
  <si>
    <t>合计：</t>
  </si>
  <si>
    <t>下汤镇滨河苑社区配套设施项目</t>
  </si>
  <si>
    <t>基础设施</t>
  </si>
  <si>
    <t>滨河社区</t>
  </si>
  <si>
    <t>第十二批</t>
  </si>
  <si>
    <t>豫财农综〔2022〕29号70万元
豫财农水〔2022〕81号 3.4118万元</t>
  </si>
  <si>
    <t>中央衔接资金70万元
中央统筹3.4118万元</t>
  </si>
  <si>
    <t>平财预〔2023〕299号70万元
豫财农水〔2022〕81号 3.4118万元</t>
  </si>
  <si>
    <t>市级衔接资金70万元
中央统筹3.4118万元</t>
  </si>
  <si>
    <t>四棵树乡彭庄村冬桃基地项目</t>
  </si>
  <si>
    <t>产业发展</t>
  </si>
  <si>
    <t>彭庄村</t>
  </si>
  <si>
    <t>第二十二批</t>
  </si>
  <si>
    <t>平财预〔2023〕299号71万元
豫财农水〔2023〕29号2.2741万元</t>
  </si>
  <si>
    <t>市级衔接资金71万元
中央统筹2.2741万元</t>
  </si>
  <si>
    <t>豫财农综〔2022〕29号70万元
平财预〔2023〕299号1万元
豫财农水〔2023〕29号2.2741万元</t>
  </si>
  <si>
    <t>中央衔接资金70万元
市级衔接资金1万元
中央统筹2.2741万元</t>
  </si>
  <si>
    <t>县乡村振兴局</t>
  </si>
  <si>
    <t>梁洼镇鹁鸽吴村道路建设项目</t>
  </si>
  <si>
    <t>鹁鸽吴村</t>
  </si>
  <si>
    <t>豫财农综〔2022〕35号 255万元
豫财农水〔2022〕81号 14.0717万元</t>
  </si>
  <si>
    <t>省级衔接资金255万元
中央统筹14.0717万元</t>
  </si>
  <si>
    <t>鲁财预字〔2023〕201号220万元
豫财农综〔2022〕35号35万元
豫财农水〔2022〕81号 14.0717万元</t>
  </si>
  <si>
    <t>县级衔接资金220万元
省级衔接资金35万元
中央统筹14.0717万元</t>
  </si>
  <si>
    <t>仓头乡刘河村生物质颗粒厂房建设项目</t>
  </si>
  <si>
    <t>刘河村</t>
  </si>
  <si>
    <t>鲁财预字〔2023〕201号372万元
豫财农水〔2023〕29号13.442万元</t>
  </si>
  <si>
    <t>县级衔接资金372万元
中央统筹13.442万元</t>
  </si>
  <si>
    <t>豫财农综〔2022〕35号220万元
鲁财预字〔2023〕201号152万元
豫财农水〔2023〕29号13.442万元</t>
  </si>
  <si>
    <t>省级衔接资金220万元
县级衔接资金152万元
中央统筹13.442万元</t>
  </si>
  <si>
    <t>董周乡郝沟村组通道路建设项目</t>
  </si>
  <si>
    <t>郝沟村</t>
  </si>
  <si>
    <t>第十一批</t>
  </si>
  <si>
    <t>豫财农综〔2022〕35号81万元
豫财农水〔2022〕81号3.4358万元</t>
  </si>
  <si>
    <t>省级衔接资金81万元
中央统筹3.4358万元</t>
  </si>
  <si>
    <t>豫财农综〔2022〕35号9万元
鲁财预字〔2023〕201号72万元
豫财农水〔2022〕81号3.4358万元</t>
  </si>
  <si>
    <t>省级衔接资金9万元
县级衔接资金72万元
中央统筹3.4358万元</t>
  </si>
  <si>
    <t>四棵树乡黄沟村农家乐项目</t>
  </si>
  <si>
    <t>黄沟村</t>
  </si>
  <si>
    <t>第二十三批</t>
  </si>
  <si>
    <t>鲁财预字〔2023〕201号72万元
豫财农水〔2023〕29号2.9654万元</t>
  </si>
  <si>
    <t>县级衔接资金72万元
中央统筹2.9654万元</t>
  </si>
  <si>
    <t>豫财农综〔2022〕35号72万元
豫财农水〔2023〕29号2.9654万元</t>
  </si>
  <si>
    <t>省级衔接资金72万元
中央统筹2.9654万元</t>
  </si>
  <si>
    <t>县发改委</t>
  </si>
  <si>
    <t>观音寺乡太平堡场房村村组道路项目</t>
  </si>
  <si>
    <t>太平堡村、场房村</t>
  </si>
  <si>
    <t>第二批</t>
  </si>
  <si>
    <t>豫财农水〔2022〕89号</t>
  </si>
  <si>
    <t>中央统筹</t>
  </si>
  <si>
    <t>豫财农水（2023）55号</t>
  </si>
  <si>
    <t>省级统筹</t>
  </si>
  <si>
    <t>鲁山县2023年公益岗位工资补助（县乡村振兴局三期）</t>
  </si>
  <si>
    <t>其他</t>
  </si>
  <si>
    <t>鲁山县</t>
  </si>
  <si>
    <t>第二十七批</t>
  </si>
  <si>
    <t>豫财农水（2023）55号51.7136万元
豫财农水〔2022〕89号350.8124万元</t>
  </si>
  <si>
    <t>省级统筹51.7136万元
中央统筹350.8124万元</t>
  </si>
  <si>
    <t>鲁山县尧山镇霍庄村龙潭峡景区水源地建设项目</t>
  </si>
  <si>
    <t>霍庄村</t>
  </si>
  <si>
    <t>第十三批</t>
  </si>
  <si>
    <t>豫财农水〔2022〕81号 1193.982312万元
豫财农水〔2022〕89号 21.177688万元
豫财环资〔2022〕132号 268.4万元
豫财建〔2022〕246号 90万元
豫财建〔2022〕254号 36万元
豫财农水〔2023〕11号76万元
豫财农水〔2023〕16号  326万元
豫财贸（2022）110号 1238万元</t>
  </si>
  <si>
    <t>中央统筹1163.982312万元
中央统筹21.177688万元
中央统筹268.4万元
中央统筹90万元
省级统筹36万元
省级统筹76万元
省级统筹326万元
中央统筹1238万元</t>
  </si>
  <si>
    <t>豫财农水〔2022〕81号 1193.982312万元
豫财农水〔2022〕89号 21.177688万元
豫财环资〔2022〕132号 203.2万元
豫财环资〔2023〕20号65.2万元
豫财建〔2022〕246号 90万元
豫财建〔2022〕254号 36万元
豫财农水〔2023〕11号76万元
豫财农水〔2023〕16号  326万元
豫财贸（2022）110号 1238万元</t>
  </si>
  <si>
    <t>中央统筹1163.982312万元
中央统筹21.177688万元
中央统筹203.2元
省级统筹65.2万元
中央统筹90万元
省级统筹36万元
省级统筹76万元
省级统筹326万元
中央统筹1238万元</t>
  </si>
  <si>
    <t>下汤镇松树庄村饮水管道改造项目</t>
  </si>
  <si>
    <t>松树庄村</t>
  </si>
  <si>
    <t>第十九批</t>
  </si>
  <si>
    <t xml:space="preserve">豫财农水〔2023〕7号 </t>
  </si>
  <si>
    <t>豫财基〔2023〕13号</t>
  </si>
  <si>
    <t>马楼乡小庄村香菇烘干设备及配套建设项目</t>
  </si>
  <si>
    <t>小庄村</t>
  </si>
  <si>
    <t>第二十批</t>
  </si>
  <si>
    <t>豫财农综〔2023〕7号28万元
豫财农综〔2023〕7号67万元
豫财农水〔2023〕7号3.1964万元</t>
  </si>
  <si>
    <t>中央衔接资金28万元
省级衔接资金67万元
中央统筹3.1964万元</t>
  </si>
  <si>
    <t>豫财农综〔2023〕7号28万元
豫财农综〔2023〕7号67万元
豫财基〔2023〕13号3.1964万元</t>
  </si>
  <si>
    <t>中央衔接资金28万元
省级衔接资金67万元
省级统筹3.1964万元</t>
  </si>
  <si>
    <t>鲁山县2023年农村低收入群体就业和发展产业扶持奖补资金（人社局）</t>
  </si>
  <si>
    <t xml:space="preserve">
豫财农水〔2022〕89号3.1039万元
豫财农水〔2023〕7号1.9249万元
豫财农水〔2023〕29号0.3701万元
豫财农水〔2023〕31号1.0792万元
豫财农水〔2023〕34号8.917万元
豫财农水〔2023〕36号1.8487万元
豫财农水〔2023〕17号1.2753万元
豫财环资〔2023〕20号11.1万元
豫财建〔2023〕37号11.9216万元
豫财建（2023）69号116.7306万元
平财预〔2023〕280号0.8034万元
豫财农水（2023）55号520.949万元
豫财环资〔2023〕44号 15.5925万元
豫财基〔2023〕11号28万元
豫财环资〔2023〕58号26万元
鲁财预字〔2023〕201号84.172万元</t>
  </si>
  <si>
    <t>中央统筹3.1039万元
中央统筹1.9249万元
中央统筹0.3701万元
中央统筹1.0792万元
中央统筹8.917万元
中央统筹1.8487万元
省级统筹1.2753万元
省级统筹11.1万元
省级统筹11.9216万元
省级统筹116.7306万元
市级统筹0.8034万元
省级统筹520.949万元
省级统筹15.5925万元
省级统筹28万元
中央统筹26万元
县级衔接83.425872万元</t>
  </si>
  <si>
    <t xml:space="preserve">
豫财农水〔2022〕89号3.1039万元
豫财基〔2023〕13号1.9249万元
豫财农水〔2023〕29号0.3701万元
豫财农水〔2023〕31号1.0792万元
豫财农水〔2023〕34号8.917万元
豫财农水〔2023〕36号1.8487万元
豫财农水〔2023〕17号1.2753万元
豫财环资〔2023〕20号11.1万元
豫财建〔2023〕37号11.9216万元
豫财建（2023）69号116.7306万元
平财预〔2023〕280号0.8034万元
豫财农水（2023）55号520.949万元
豫财环资〔2023〕44号 15.5925万元
豫财基〔2023〕11号28万元
豫财环资〔2023〕58号26万元
鲁财预字〔2023〕201号84.172万元</t>
  </si>
  <si>
    <t>中央统筹3.1039万元
省级统筹1.9249万元
中央统筹0.3701万元
中央统筹1.0792万元
中央统筹8.917万元
中央统筹1.8487万元
省级统筹1.2753万元
省级统筹11.1万元
省级统筹11.9216万元
省级统筹116.7306万元
市级统筹0.8034万元
省级统筹520.949万元
省级统筹15.5925万元
省级统筹28万元
中央统筹26万元
县级衔接83.425872万元</t>
  </si>
  <si>
    <r>
      <rPr>
        <sz val="12"/>
        <rFont val="仿宋"/>
        <charset val="134"/>
      </rPr>
      <t xml:space="preserve">豫财农水〔2022〕81号 1193.982312万元
豫财农水〔2022〕89号 21.177688万元
</t>
    </r>
    <r>
      <rPr>
        <sz val="12"/>
        <color rgb="FFFF0000"/>
        <rFont val="仿宋"/>
        <charset val="134"/>
      </rPr>
      <t>豫财环资〔2022〕132号 268.4万元</t>
    </r>
    <r>
      <rPr>
        <sz val="12"/>
        <rFont val="仿宋"/>
        <charset val="134"/>
      </rPr>
      <t xml:space="preserve">
豫财建〔2022〕246号 90万元
豫财建〔2022〕254号 36万元
豫财农水〔2023〕11号76万元
豫财农水〔2023〕16号  326万元
豫财贸（2022）110号 1238万元</t>
    </r>
  </si>
  <si>
    <r>
      <rPr>
        <sz val="12"/>
        <rFont val="仿宋"/>
        <charset val="134"/>
      </rPr>
      <t xml:space="preserve">中央统筹1163.982312万元
中央统筹21.177688万元
</t>
    </r>
    <r>
      <rPr>
        <sz val="12"/>
        <color rgb="FFFF0000"/>
        <rFont val="仿宋"/>
        <charset val="134"/>
      </rPr>
      <t>中央统筹268.4万元</t>
    </r>
    <r>
      <rPr>
        <sz val="12"/>
        <rFont val="仿宋"/>
        <charset val="134"/>
      </rPr>
      <t xml:space="preserve">
中央统筹90万元
省级统筹36万元
省级统筹76万元
省级统筹326万元
中央统筹1238万元</t>
    </r>
  </si>
  <si>
    <r>
      <t xml:space="preserve">豫财农水〔2022〕81号 1193.982312万元
豫财农水〔2022〕89号 21.177688万元
</t>
    </r>
    <r>
      <rPr>
        <sz val="12"/>
        <color rgb="FFFF0000"/>
        <rFont val="仿宋"/>
        <charset val="134"/>
      </rPr>
      <t>豫财环资〔2022〕132号 203.2万元</t>
    </r>
    <r>
      <rPr>
        <sz val="12"/>
        <rFont val="仿宋"/>
        <charset val="134"/>
      </rPr>
      <t xml:space="preserve">
</t>
    </r>
    <r>
      <rPr>
        <sz val="12"/>
        <color rgb="FFFF0000"/>
        <rFont val="仿宋"/>
        <charset val="134"/>
      </rPr>
      <t>豫财环资〔2023〕20号65.2万元</t>
    </r>
    <r>
      <rPr>
        <sz val="12"/>
        <rFont val="仿宋"/>
        <charset val="134"/>
      </rPr>
      <t xml:space="preserve">
豫财建〔2022〕246号 90万元
豫财建〔2022〕254号 36万元
豫财农水〔2023〕11号76万元
豫财农水〔2023〕16号  326万元
豫财贸（2022）110号 1238万元</t>
    </r>
  </si>
  <si>
    <r>
      <rPr>
        <sz val="12"/>
        <rFont val="仿宋"/>
        <charset val="134"/>
      </rPr>
      <t xml:space="preserve">中央统筹1163.982312万元
中央统筹21.177688万元
</t>
    </r>
    <r>
      <rPr>
        <sz val="12"/>
        <color rgb="FFFF0000"/>
        <rFont val="仿宋"/>
        <charset val="134"/>
      </rPr>
      <t>中央统筹203.2元</t>
    </r>
    <r>
      <rPr>
        <sz val="12"/>
        <rFont val="仿宋"/>
        <charset val="134"/>
      </rPr>
      <t xml:space="preserve">
</t>
    </r>
    <r>
      <rPr>
        <sz val="12"/>
        <color rgb="FFFF0000"/>
        <rFont val="仿宋"/>
        <charset val="134"/>
      </rPr>
      <t>省级统筹65.2万元</t>
    </r>
    <r>
      <rPr>
        <sz val="12"/>
        <rFont val="仿宋"/>
        <charset val="134"/>
      </rPr>
      <t xml:space="preserve">
中央统筹90万元
省级统筹36万元
省级统筹76万元
省级统筹326万元
中央统筹1238万元</t>
    </r>
  </si>
  <si>
    <r>
      <rPr>
        <sz val="12"/>
        <rFont val="仿宋"/>
        <charset val="134"/>
      </rPr>
      <t xml:space="preserve">豫财农综〔2023〕7号28万元
豫财农综〔2023〕7号67万元
</t>
    </r>
    <r>
      <rPr>
        <sz val="12"/>
        <color rgb="FFFF0000"/>
        <rFont val="仿宋"/>
        <charset val="134"/>
      </rPr>
      <t>豫财农水〔2023〕7号3.1964万元</t>
    </r>
  </si>
  <si>
    <r>
      <rPr>
        <sz val="12"/>
        <rFont val="仿宋"/>
        <charset val="134"/>
      </rPr>
      <t xml:space="preserve">中央衔接资金28万元
省级衔接资金67万元
</t>
    </r>
    <r>
      <rPr>
        <sz val="12"/>
        <color rgb="FFFF0000"/>
        <rFont val="仿宋"/>
        <charset val="134"/>
      </rPr>
      <t>中央统筹3.1964万元</t>
    </r>
  </si>
  <si>
    <r>
      <t xml:space="preserve">豫财农综〔2023〕7号28万元
豫财农综〔2023〕7号67万元
</t>
    </r>
    <r>
      <rPr>
        <sz val="12"/>
        <color rgb="FFFF0000"/>
        <rFont val="仿宋"/>
        <charset val="134"/>
      </rPr>
      <t>豫财基〔2023〕13号3.1964万元</t>
    </r>
  </si>
  <si>
    <r>
      <t xml:space="preserve">中央衔接资金28万元
省级衔接资金67万元
</t>
    </r>
    <r>
      <rPr>
        <sz val="12"/>
        <color rgb="FFFF0000"/>
        <rFont val="仿宋"/>
        <charset val="134"/>
      </rPr>
      <t>省级统筹3.1964万元</t>
    </r>
  </si>
  <si>
    <r>
      <rPr>
        <sz val="12"/>
        <rFont val="仿宋"/>
        <charset val="134"/>
      </rPr>
      <t xml:space="preserve">
豫财农水〔2022〕89号3.1039万元
</t>
    </r>
    <r>
      <rPr>
        <sz val="12"/>
        <color rgb="FFFF0000"/>
        <rFont val="仿宋"/>
        <charset val="134"/>
      </rPr>
      <t>豫财农水〔2023〕7号1.9249万元</t>
    </r>
    <r>
      <rPr>
        <sz val="12"/>
        <rFont val="仿宋"/>
        <charset val="134"/>
      </rPr>
      <t xml:space="preserve">
豫财农水〔2023〕29号0.3701万元
豫财农水〔2023〕31号1.0792万元
豫财农水〔2023〕34号8.917万元
豫财农水〔2023〕36号1.8487万元
豫财农水〔2023〕17号1.2753万元
豫财环资〔2023〕20号11.1万元
豫财建〔2023〕37号11.9216万元
豫财建（2023）69号116.7306万元
平财预〔2023〕280号0.8034万元
豫财农水（2023）55号520.949万元
豫财环资〔2023〕44号 15.5925万元
豫财基〔2023〕11号28万元
豫财环资〔2023〕58号26万元
鲁财预字〔2023〕201号84.172万元</t>
    </r>
  </si>
  <si>
    <r>
      <rPr>
        <sz val="12"/>
        <rFont val="仿宋"/>
        <charset val="134"/>
      </rPr>
      <t xml:space="preserve">中央统筹3.1039万元
</t>
    </r>
    <r>
      <rPr>
        <sz val="12"/>
        <color rgb="FFFF0000"/>
        <rFont val="仿宋"/>
        <charset val="134"/>
      </rPr>
      <t>中央统筹1.9249万元</t>
    </r>
    <r>
      <rPr>
        <sz val="12"/>
        <rFont val="仿宋"/>
        <charset val="134"/>
      </rPr>
      <t xml:space="preserve">
中央统筹0.3701万元
中央统筹1.0792万元
中央统筹8.917万元
中央统筹1.8487万元
省级统筹1.2753万元
省级统筹11.1万元
省级统筹11.9216万元
省级统筹116.7306万元
市级统筹0.8034万元
省级统筹520.949万元
省级统筹15.5925万元
省级统筹28万元
中央统筹26万元
县级衔接83.425872万元</t>
    </r>
  </si>
  <si>
    <r>
      <t xml:space="preserve">
豫财农水〔2022〕89号3.1039万元
</t>
    </r>
    <r>
      <rPr>
        <sz val="12"/>
        <color rgb="FFFF0000"/>
        <rFont val="仿宋"/>
        <charset val="134"/>
      </rPr>
      <t>豫财基〔2023〕13号1.9249万元</t>
    </r>
    <r>
      <rPr>
        <sz val="12"/>
        <rFont val="仿宋"/>
        <charset val="134"/>
      </rPr>
      <t xml:space="preserve">
豫财农水〔2023〕29号0.3701万元
豫财农水〔2023〕31号1.0792万元
豫财农水〔2023〕34号8.917万元
豫财农水〔2023〕36号1.8487万元
豫财农水〔2023〕17号1.2753万元
豫财环资〔2023〕20号11.1万元
豫财建〔2023〕37号11.9216万元
豫财建（2023）69号116.7306万元
平财预〔2023〕280号0.8034万元
豫财农水（2023）55号520.949万元
豫财环资〔2023〕44号 15.5925万元
豫财基〔2023〕11号28万元
豫财环资〔2023〕58号26万元
鲁财预字〔2023〕201号84.172万元</t>
    </r>
  </si>
  <si>
    <r>
      <t xml:space="preserve">中央统筹3.1039万元
</t>
    </r>
    <r>
      <rPr>
        <sz val="12"/>
        <color rgb="FFFF0000"/>
        <rFont val="仿宋"/>
        <charset val="134"/>
      </rPr>
      <t>省级统筹1.9249万元</t>
    </r>
    <r>
      <rPr>
        <sz val="12"/>
        <rFont val="仿宋"/>
        <charset val="134"/>
      </rPr>
      <t xml:space="preserve">
中央统筹0.3701万元
中央统筹1.0792万元
中央统筹8.917万元
中央统筹1.8487万元
省级统筹1.2753万元
省级统筹11.1万元
省级统筹11.9216万元
省级统筹116.7306万元
市级统筹0.8034万元
省级统筹520.949万元
省级统筹15.5925万元
省级统筹28万元
中央统筹26万元
县级衔接83.425872万元</t>
    </r>
  </si>
  <si>
    <t>鲁山县2022年务工收入和产业发展奖补项目资金（农业农村局种养产业奖补）</t>
  </si>
  <si>
    <t>第二十六批</t>
  </si>
  <si>
    <t>平财预〔2022〕339号0.2979万元
平财预〔2022〕286号1.3125万元
平财预〔2022〕340号0.0922万元
平财预〔2022〕376号0.628343万元
鲁财预字〔2022〕201号1.6486万元
预财建〔2022〕84号9.758533万元
预财农水〔2021〕109号17.3589万元
豫财环资〔2021〕139号10.1814万元
预财农水〔2021〕98号4.0954万元
豫财农水〔2022〕33号41.8107万元
预财农水〔2021〕108号0.6928万元
豫财农水〔2022〕26号7.0458万元
平财预〔2022〕298号11.2264万元
豫财贸〔2021〕111号1.6712万元
豫财农水〔2022〕10号6.70125万元
豫财农水〔2022〕34号0.2531万元
豫财农水〔2022〕8号17.0059万元
豫财农水〔2022〕49号26.2万元
豫财农水〔2022〕30号45万元
豫财农水〔2022〕56号15万元
豫财环资〔2022〕28号43万元
豫财环资〔2022〕77号7.5万元
豫财环资〔2022〕78号647.89万元
豫财建〔2022〕79号4.8444万元
豫财建〔2022〕163号97.966万元
豫财建〔2022〕167号400万元
豫财贸〔2022〕73号152万元
豫财农水〔2022〕30号14.105474万元
豫财农综〔2021〕42号720万元</t>
  </si>
  <si>
    <t>市级衔接资金0.2979万元
市级衔接资金1.3125万元
市级衔接资金0.0922万元
市级衔接资金0.628343万元
县级衔接资金1.6486万元
中央统筹9.758533万元
中央统筹17.3589万元
中央统筹10.1814万元
中央统筹4.0954万元
中央统筹41.8107万元
中央统筹0.6928万元
中央统筹7.0458万元
市级统筹11.2264万元
省级统筹1.6712万元
省级统筹6.70125万元
省级统筹0.2531万元
省级统筹17.0059万元
省级统筹26.2万元
省级统筹45万元
省级统筹15万元
省级统筹43万元
中央统筹7.5万元
省级统筹647.89万元
省级统筹4.8444万元
中央统筹97.966万元
省级统筹400万元
中央统筹152万元
中央统筹14.105474万元
省级衔接资金720万元</t>
  </si>
  <si>
    <r>
      <rPr>
        <sz val="12"/>
        <rFont val="仿宋"/>
        <charset val="134"/>
      </rPr>
      <t xml:space="preserve">平财预〔2022〕339号0.2979万元
平财预〔2022〕286号1.3125万元
平财预〔2022〕340号0.0922万元
平财预〔2022〕376号0.628343万元
鲁财预字〔2022〕201号1.6486万元
预财建〔2022〕84号9.758533万元
预财农水〔2021〕109号17.3589万元
豫财环资〔2021〕139号10.1814万元
预财农水〔2021〕98号4.0954万元
豫财农水〔2022〕33号41.8107万元
预财农水〔2021〕108号0.6928万元
豫财农水〔2022〕26号7.0458万元
平财预〔2022〕298号11.2264万元
豫财贸〔2021〕111号1.6712万元
豫财农水〔2022〕10号6.70125万元
豫财农水〔2022〕34号0.2531万元
豫财农水〔2022〕8号17.0059万元
豫财农水〔2022〕49号26.2万元
豫财农水〔2022〕30号45万元
豫财农水〔2022〕56号15万元
</t>
    </r>
    <r>
      <rPr>
        <sz val="12"/>
        <color rgb="FFFF0000"/>
        <rFont val="仿宋"/>
        <charset val="134"/>
      </rPr>
      <t>豫财基〔2022〕9号50.5万元</t>
    </r>
    <r>
      <rPr>
        <sz val="12"/>
        <rFont val="仿宋"/>
        <charset val="134"/>
      </rPr>
      <t xml:space="preserve">
豫财环资〔2022〕78号121.060354万元
平财预〔2022〕285号10.362257万元
豫财农综〔2021〕42号232.380053万元
平财预〔2022〕339号8.85797万元
鲁财预字〔2022〕201号28.4589万元
平财预〔2022〕339号13.4054万元
平财预〔2022〕339号4.5234万元
豫财农综〔2022〕7号0.0914万元
平财预〔2022〕339号10.4381万元
鲁财预字〔2022〕201号13.0393万元
豫财农综〔2022〕26号4.36万元
豫财农综〔2021〕32号10.530431万元
豫财农综〔2022〕7号9.28万元
豫财农综〔2022〕7号0.0983万元
平财预〔2022〕285号0.0908万元
平财预〔2022〕339号0.8666万元
平财预〔2022〕286号0.2878万元
鲁财预字〔2022〕201号2.449251万元
豫财农综〔2022〕26号83.2284万元
豫财农综〔2022〕26号74.081284万元
豫财农综〔2022〕26号20万元
豫财建〔2022〕79号4.8444万元
豫财建〔2022〕163号97.966万元
豫财建〔2022〕167号400万元
豫财贸〔2022〕73号152万元
豫财农水〔2022〕30号14.105474万元
豫财农综〔2021〕42号720万元</t>
    </r>
  </si>
  <si>
    <r>
      <rPr>
        <sz val="12"/>
        <rFont val="仿宋"/>
        <charset val="134"/>
      </rPr>
      <t xml:space="preserve">市级衔接资金0.2979万元
市级衔接资金1.3125万元
市级衔接资金0.0922万元
市级衔接资金0.628343万元
县级衔接资金1.6486万元
中央统筹9.758533万元
中央统筹17.3589万元
中央统筹10.1814万元
中央统筹4.0954万元
中央统筹41.8107万元
中央统筹0.6928万元
中央统筹7.0458万元
市级统筹11.2264万元
省级统筹1.6712万元
省级统筹6.70125万元
省级统筹0.2531万元
省级统筹17.0059万元
省级统筹26.2万元
省级统筹45万元
省级统筹15万元
</t>
    </r>
    <r>
      <rPr>
        <sz val="12"/>
        <color rgb="FFFF0000"/>
        <rFont val="仿宋"/>
        <charset val="134"/>
      </rPr>
      <t>中央统筹50.5万元</t>
    </r>
    <r>
      <rPr>
        <sz val="12"/>
        <rFont val="仿宋"/>
        <charset val="134"/>
      </rPr>
      <t xml:space="preserve">
省级统筹121.060354万元
市级衔接资金10.362257万元
省级衔接资金232.380053万元
市级衔接资金8.85797万元
县级衔接资金28.4589万元
市级衔接资金13.4054万元
市级衔接资金4.5234万元
中央衔接资金0.0914万元
市级衔接资金10.4381万元
县级衔接资金13.0393万元
省级衔接资金4.36万元
中央衔接资金10.530431万元
中央衔接资金9.28万元
省级衔接资金0.0983万元
市级衔接资金0.0908万元
市级衔接资金0.8666万元
市级衔接资金0.2878万元
县级衔接资金2.449251万元
省级衔接资金83.2284万元
省级衔接资金74.081284万元
省级衔接资金20万元
省级统筹4.8444万元
中央统筹97.966万元
省级统筹400万元
中央统筹152万元
中央统筹14.105474万元
省级衔接资金720万元</t>
    </r>
  </si>
  <si>
    <t>豫财农综〔2021〕42号267.7619947万元
豫财环资〔2022〕78号232.2380053万元
豫财农水〔2022〕30号720万元</t>
  </si>
  <si>
    <r>
      <rPr>
        <sz val="11"/>
        <rFont val="宋体"/>
        <charset val="134"/>
      </rPr>
      <t>豫财农综〔</t>
    </r>
    <r>
      <rPr>
        <sz val="11"/>
        <rFont val="Tahoma"/>
        <charset val="134"/>
      </rPr>
      <t>2021</t>
    </r>
    <r>
      <rPr>
        <sz val="11"/>
        <rFont val="宋体"/>
        <charset val="134"/>
      </rPr>
      <t>〕</t>
    </r>
    <r>
      <rPr>
        <sz val="11"/>
        <rFont val="Tahoma"/>
        <charset val="134"/>
      </rPr>
      <t>42</t>
    </r>
    <r>
      <rPr>
        <sz val="11"/>
        <rFont val="宋体"/>
        <charset val="134"/>
      </rPr>
      <t>号</t>
    </r>
    <r>
      <rPr>
        <sz val="11"/>
        <rFont val="Tahoma"/>
        <charset val="134"/>
      </rPr>
      <t>267.619947</t>
    </r>
    <r>
      <rPr>
        <sz val="11"/>
        <rFont val="宋体"/>
        <charset val="134"/>
      </rPr>
      <t>万元</t>
    </r>
    <r>
      <rPr>
        <sz val="11"/>
        <rFont val="Tahoma"/>
        <charset val="134"/>
      </rPr>
      <t xml:space="preserve">
</t>
    </r>
    <r>
      <rPr>
        <sz val="11"/>
        <rFont val="宋体"/>
        <charset val="134"/>
      </rPr>
      <t>豫财环资〔</t>
    </r>
    <r>
      <rPr>
        <sz val="11"/>
        <rFont val="Tahoma"/>
        <charset val="134"/>
      </rPr>
      <t>2022</t>
    </r>
    <r>
      <rPr>
        <sz val="11"/>
        <rFont val="宋体"/>
        <charset val="134"/>
      </rPr>
      <t>〕</t>
    </r>
    <r>
      <rPr>
        <sz val="11"/>
        <rFont val="Tahoma"/>
        <charset val="134"/>
      </rPr>
      <t>78</t>
    </r>
    <r>
      <rPr>
        <sz val="11"/>
        <rFont val="宋体"/>
        <charset val="134"/>
      </rPr>
      <t>号</t>
    </r>
    <r>
      <rPr>
        <sz val="11"/>
        <rFont val="Tahoma"/>
        <charset val="134"/>
      </rPr>
      <t>232.380053</t>
    </r>
    <r>
      <rPr>
        <sz val="11"/>
        <rFont val="宋体"/>
        <charset val="134"/>
      </rPr>
      <t>万元</t>
    </r>
    <r>
      <rPr>
        <sz val="11"/>
        <rFont val="Tahoma"/>
        <charset val="134"/>
      </rPr>
      <t xml:space="preserve">
</t>
    </r>
    <r>
      <rPr>
        <sz val="11"/>
        <rFont val="宋体"/>
        <charset val="134"/>
      </rPr>
      <t>豫财农水〔</t>
    </r>
    <r>
      <rPr>
        <sz val="11"/>
        <rFont val="Tahoma"/>
        <charset val="134"/>
      </rPr>
      <t>2022</t>
    </r>
    <r>
      <rPr>
        <sz val="11"/>
        <rFont val="宋体"/>
        <charset val="134"/>
      </rPr>
      <t>〕</t>
    </r>
    <r>
      <rPr>
        <sz val="11"/>
        <rFont val="Tahoma"/>
        <charset val="134"/>
      </rPr>
      <t>30</t>
    </r>
    <r>
      <rPr>
        <sz val="11"/>
        <rFont val="宋体"/>
        <charset val="134"/>
      </rPr>
      <t>号</t>
    </r>
    <r>
      <rPr>
        <sz val="11"/>
        <rFont val="Tahoma"/>
        <charset val="134"/>
      </rPr>
      <t>720</t>
    </r>
    <r>
      <rPr>
        <sz val="11"/>
        <rFont val="宋体"/>
        <charset val="134"/>
      </rPr>
      <t>万元</t>
    </r>
  </si>
  <si>
    <t>省级衔接资金267.619947万元
省级统筹232.380053万元
中央统筹720万元</t>
  </si>
  <si>
    <t>露峰街道</t>
  </si>
  <si>
    <t>县住建局</t>
  </si>
  <si>
    <t>县商务局</t>
  </si>
  <si>
    <t>县农业农村局（畜牧局）</t>
  </si>
  <si>
    <t>琴台街道</t>
  </si>
  <si>
    <t>县蚕业局</t>
  </si>
  <si>
    <t>尧山风景名胜区管理局</t>
  </si>
  <si>
    <t>县驻村办</t>
  </si>
  <si>
    <t>县自然资源局</t>
  </si>
  <si>
    <t>县交通局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</si>
</sst>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000_ "/>
    <numFmt numFmtId="178" formatCode="0_ "/>
    <numFmt numFmtId="179" formatCode="0.00_ "/>
  </numFmts>
  <fonts count="37">
    <font>
      <sz val="11"/>
      <color theme="1"/>
      <name val="Tahoma"/>
      <charset val="134"/>
    </font>
    <font>
      <sz val="11"/>
      <name val="Tahoma"/>
      <charset val="134"/>
    </font>
    <font>
      <sz val="12"/>
      <name val="仿宋"/>
      <charset val="134"/>
    </font>
    <font>
      <sz val="11"/>
      <name val="宋体"/>
      <charset val="134"/>
    </font>
    <font>
      <sz val="26"/>
      <name val="仿宋"/>
      <charset val="134"/>
    </font>
    <font>
      <sz val="11"/>
      <name val="仿宋"/>
      <charset val="134"/>
    </font>
    <font>
      <sz val="12"/>
      <color rgb="FFFF0000"/>
      <name val="仿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/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0" fontId="35" fillId="0" borderId="0"/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/>
  </cellStyleXfs>
  <cellXfs count="51">
    <xf numFmtId="0" fontId="0" fillId="0" borderId="0" xfId="0"/>
    <xf numFmtId="0" fontId="1" fillId="0" borderId="0" xfId="0" applyFont="1" applyFill="1"/>
    <xf numFmtId="0" fontId="2" fillId="0" borderId="1" xfId="59" applyFont="1" applyFill="1" applyBorder="1" applyAlignment="1">
      <alignment horizontal="center" vertical="center" wrapText="1"/>
    </xf>
    <xf numFmtId="176" fontId="2" fillId="0" borderId="1" xfId="5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3" fillId="0" borderId="0" xfId="0" applyFont="1" applyFill="1" applyAlignment="1">
      <alignment vertical="center"/>
    </xf>
    <xf numFmtId="0" fontId="4" fillId="0" borderId="0" xfId="5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9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59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31" fontId="3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9" fontId="8" fillId="0" borderId="0" xfId="0" applyNumberFormat="1" applyFont="1" applyFill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 2" xfId="50"/>
    <cellStyle name="常规 12 2 2" xfId="51"/>
    <cellStyle name="常规 5 2" xfId="52"/>
    <cellStyle name="常规 3 2 2" xfId="53"/>
    <cellStyle name="常规 12" xfId="54"/>
    <cellStyle name="常规 7 2" xfId="55"/>
    <cellStyle name="常规 2 2" xfId="56"/>
    <cellStyle name="常规 10" xfId="57"/>
    <cellStyle name="常规 10 2" xfId="58"/>
    <cellStyle name="常规 2" xfId="59"/>
    <cellStyle name="常规 3" xfId="60"/>
    <cellStyle name="常规 4" xfId="61"/>
    <cellStyle name="常规 4 2" xfId="62"/>
    <cellStyle name="常规_Sheet1" xfId="63"/>
    <cellStyle name="常规 11" xfId="64"/>
    <cellStyle name="常规 2 8" xfId="65"/>
    <cellStyle name="常规 12 2" xfId="66"/>
    <cellStyle name="常规 2 3" xfId="67"/>
    <cellStyle name="常规 15" xfId="68"/>
    <cellStyle name="常规 14" xfId="69"/>
    <cellStyle name="常规 2 2 2 2 2" xfId="70"/>
    <cellStyle name="常规 13 2" xfId="71"/>
    <cellStyle name="常规 13" xfId="72"/>
    <cellStyle name="常规 2 5" xfId="73"/>
    <cellStyle name="常规 5" xfId="74"/>
    <cellStyle name="常规 11 2 2 3" xfId="75"/>
  </cellStyles>
  <tableStyles count="0" defaultTableStyle="TableStyleMedium2" defaultPivotStyle="PivotStyleLight16"/>
  <colors>
    <mruColors>
      <color rgb="0092D050"/>
      <color rgb="0000B0F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092;&#25253;6.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拆分项目统计表"/>
      <sheetName val="项目分类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view="pageBreakPreview" zoomScaleNormal="100" workbookViewId="0">
      <pane ySplit="4" topLeftCell="A5" activePane="bottomLeft" state="frozen"/>
      <selection/>
      <selection pane="bottomLeft" activeCell="U2" sqref="U2"/>
    </sheetView>
  </sheetViews>
  <sheetFormatPr defaultColWidth="9" defaultRowHeight="14.25"/>
  <cols>
    <col min="1" max="1" width="7.375" style="19" customWidth="1"/>
    <col min="2" max="2" width="16.4833333333333" style="20" customWidth="1"/>
    <col min="3" max="3" width="8.875" style="20" customWidth="1"/>
    <col min="4" max="4" width="16.25" style="20" customWidth="1"/>
    <col min="5" max="5" width="11.375" style="21" customWidth="1"/>
    <col min="6" max="6" width="14.75" style="21" customWidth="1"/>
    <col min="7" max="7" width="15.375" style="20" customWidth="1"/>
    <col min="8" max="9" width="9.875" style="20" customWidth="1"/>
    <col min="10" max="10" width="12" style="22" customWidth="1"/>
    <col min="11" max="11" width="11.5" style="20" customWidth="1"/>
    <col min="12" max="12" width="14.125" style="20"/>
    <col min="13" max="13" width="15.375" style="20"/>
    <col min="14" max="14" width="12.625" style="20"/>
    <col min="15" max="15" width="12.5" style="20" customWidth="1"/>
    <col min="16" max="16" width="14.125" style="20"/>
    <col min="17" max="16384" width="9" style="20"/>
  </cols>
  <sheetData>
    <row r="1" ht="45" customHeight="1" spans="1:10">
      <c r="A1" s="23" t="s">
        <v>0</v>
      </c>
      <c r="B1" s="24"/>
      <c r="C1" s="24"/>
      <c r="D1" s="24"/>
      <c r="E1" s="23"/>
      <c r="F1" s="23"/>
      <c r="G1" s="24"/>
      <c r="H1" s="24"/>
      <c r="I1" s="24"/>
      <c r="J1" s="24"/>
    </row>
    <row r="2" s="17" customFormat="1" ht="19" customHeight="1" spans="1:9">
      <c r="A2" s="25"/>
      <c r="B2" s="26">
        <v>44196</v>
      </c>
      <c r="C2" s="27"/>
      <c r="E2" s="8"/>
      <c r="F2" s="8"/>
      <c r="G2" s="28"/>
      <c r="H2" s="20" t="s">
        <v>1</v>
      </c>
      <c r="I2" s="20"/>
    </row>
    <row r="3" s="18" customFormat="1" ht="24" customHeight="1" spans="1:11">
      <c r="A3" s="29" t="s">
        <v>2</v>
      </c>
      <c r="B3" s="29" t="s">
        <v>3</v>
      </c>
      <c r="C3" s="29" t="s">
        <v>4</v>
      </c>
      <c r="D3" s="29" t="s">
        <v>5</v>
      </c>
      <c r="E3" s="30" t="s">
        <v>6</v>
      </c>
      <c r="F3" s="30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41"/>
    </row>
    <row r="4" s="19" customFormat="1" ht="24" customHeight="1" spans="1:11">
      <c r="A4" s="29"/>
      <c r="B4" s="29" t="s">
        <v>12</v>
      </c>
      <c r="C4" s="31">
        <f>SUM(C5:C43)</f>
        <v>28</v>
      </c>
      <c r="D4" s="32">
        <f>SUM(D5:D43)</f>
        <v>3363.09217</v>
      </c>
      <c r="E4" s="33">
        <f>SUM(E5:E43)</f>
        <v>0</v>
      </c>
      <c r="F4" s="32">
        <f>SUM(F5:F43)</f>
        <v>0</v>
      </c>
      <c r="G4" s="32">
        <f>SUM(G5:G43)</f>
        <v>0</v>
      </c>
      <c r="H4" s="34" t="e">
        <f t="shared" ref="H4:H43" si="0">G4/F4</f>
        <v>#DIV/0!</v>
      </c>
      <c r="I4" s="34"/>
      <c r="J4" s="29"/>
      <c r="K4" s="42"/>
    </row>
    <row r="5" ht="22" customHeight="1" spans="1:13">
      <c r="A5" s="35">
        <v>36</v>
      </c>
      <c r="B5" s="36" t="s">
        <v>13</v>
      </c>
      <c r="C5" s="36"/>
      <c r="D5" s="36"/>
      <c r="E5" s="36"/>
      <c r="F5" s="36"/>
      <c r="G5" s="37"/>
      <c r="H5" s="34" t="e">
        <f t="shared" si="0"/>
        <v>#DIV/0!</v>
      </c>
      <c r="I5" s="43"/>
      <c r="J5" s="44"/>
      <c r="K5" s="45"/>
      <c r="L5" s="46"/>
      <c r="M5" s="46"/>
    </row>
    <row r="6" ht="22" customHeight="1" spans="1:13">
      <c r="A6" s="35">
        <v>22</v>
      </c>
      <c r="B6" s="36" t="s">
        <v>14</v>
      </c>
      <c r="C6" s="36"/>
      <c r="D6" s="36"/>
      <c r="E6" s="36"/>
      <c r="F6" s="36"/>
      <c r="G6" s="37"/>
      <c r="H6" s="34" t="e">
        <f t="shared" si="0"/>
        <v>#DIV/0!</v>
      </c>
      <c r="I6" s="43"/>
      <c r="J6" s="47"/>
      <c r="K6" s="48"/>
      <c r="L6" s="46"/>
      <c r="M6" s="46"/>
    </row>
    <row r="7" ht="22" customHeight="1" spans="1:13">
      <c r="A7" s="35">
        <v>20</v>
      </c>
      <c r="B7" s="36" t="s">
        <v>15</v>
      </c>
      <c r="C7" s="36">
        <v>1</v>
      </c>
      <c r="D7" s="36">
        <v>59</v>
      </c>
      <c r="E7" s="36"/>
      <c r="F7" s="36"/>
      <c r="G7" s="37"/>
      <c r="H7" s="34" t="e">
        <f t="shared" si="0"/>
        <v>#DIV/0!</v>
      </c>
      <c r="I7" s="43"/>
      <c r="J7" s="47"/>
      <c r="K7" s="49"/>
      <c r="L7" s="46"/>
      <c r="M7" s="46"/>
    </row>
    <row r="8" ht="22" customHeight="1" spans="1:13">
      <c r="A8" s="35">
        <v>30</v>
      </c>
      <c r="B8" s="36" t="s">
        <v>16</v>
      </c>
      <c r="C8" s="36">
        <v>2</v>
      </c>
      <c r="D8" s="36">
        <v>270.63</v>
      </c>
      <c r="E8" s="36"/>
      <c r="F8" s="36"/>
      <c r="G8" s="37"/>
      <c r="H8" s="34" t="e">
        <f t="shared" si="0"/>
        <v>#DIV/0!</v>
      </c>
      <c r="I8" s="43"/>
      <c r="J8" s="44"/>
      <c r="K8" s="49"/>
      <c r="L8" s="46"/>
      <c r="M8" s="46"/>
    </row>
    <row r="9" s="20" customFormat="1" ht="22" customHeight="1" spans="1:13">
      <c r="A9" s="35">
        <v>17</v>
      </c>
      <c r="B9" s="36" t="s">
        <v>17</v>
      </c>
      <c r="C9" s="36">
        <v>1</v>
      </c>
      <c r="D9" s="36">
        <v>234.43</v>
      </c>
      <c r="E9" s="36"/>
      <c r="F9" s="36"/>
      <c r="G9" s="37"/>
      <c r="H9" s="34" t="e">
        <f t="shared" si="0"/>
        <v>#DIV/0!</v>
      </c>
      <c r="I9" s="43"/>
      <c r="J9" s="47"/>
      <c r="K9" s="45"/>
      <c r="L9" s="46"/>
      <c r="M9" s="46"/>
    </row>
    <row r="10" s="20" customFormat="1" ht="22" customHeight="1" spans="1:13">
      <c r="A10" s="35">
        <v>14</v>
      </c>
      <c r="B10" s="36" t="s">
        <v>18</v>
      </c>
      <c r="C10" s="36"/>
      <c r="D10" s="36"/>
      <c r="E10" s="36"/>
      <c r="F10" s="36"/>
      <c r="G10" s="37"/>
      <c r="H10" s="34" t="e">
        <f t="shared" si="0"/>
        <v>#DIV/0!</v>
      </c>
      <c r="I10" s="43"/>
      <c r="J10" s="47"/>
      <c r="K10" s="45"/>
      <c r="L10" s="46"/>
      <c r="M10" s="46"/>
    </row>
    <row r="11" s="20" customFormat="1" ht="22" customHeight="1" spans="1:13">
      <c r="A11" s="35">
        <v>27</v>
      </c>
      <c r="B11" s="36" t="s">
        <v>19</v>
      </c>
      <c r="C11" s="36"/>
      <c r="D11" s="36"/>
      <c r="E11" s="36"/>
      <c r="F11" s="36"/>
      <c r="G11" s="37"/>
      <c r="H11" s="34" t="e">
        <f t="shared" si="0"/>
        <v>#DIV/0!</v>
      </c>
      <c r="I11" s="43"/>
      <c r="J11" s="44"/>
      <c r="K11" s="48"/>
      <c r="L11" s="46"/>
      <c r="M11" s="46"/>
    </row>
    <row r="12" s="20" customFormat="1" ht="22" customHeight="1" spans="1:13">
      <c r="A12" s="35">
        <v>1</v>
      </c>
      <c r="B12" s="36" t="s">
        <v>20</v>
      </c>
      <c r="C12" s="36"/>
      <c r="D12" s="36"/>
      <c r="E12" s="36"/>
      <c r="F12" s="36"/>
      <c r="G12" s="37"/>
      <c r="H12" s="34" t="e">
        <f t="shared" si="0"/>
        <v>#DIV/0!</v>
      </c>
      <c r="I12" s="43"/>
      <c r="J12" s="47"/>
      <c r="K12" s="48"/>
      <c r="L12" s="46"/>
      <c r="M12" s="46"/>
    </row>
    <row r="13" ht="22" customHeight="1" spans="1:13">
      <c r="A13" s="35">
        <v>13</v>
      </c>
      <c r="B13" s="36" t="s">
        <v>21</v>
      </c>
      <c r="C13" s="36">
        <v>1</v>
      </c>
      <c r="D13" s="36">
        <v>74.05</v>
      </c>
      <c r="E13" s="36"/>
      <c r="F13" s="36"/>
      <c r="G13" s="37"/>
      <c r="H13" s="34" t="e">
        <f t="shared" si="0"/>
        <v>#DIV/0!</v>
      </c>
      <c r="I13" s="43"/>
      <c r="J13" s="44"/>
      <c r="K13" s="45"/>
      <c r="L13" s="46"/>
      <c r="M13" s="46"/>
    </row>
    <row r="14" s="20" customFormat="1" ht="22" customHeight="1" spans="1:13">
      <c r="A14" s="35">
        <v>15</v>
      </c>
      <c r="B14" s="38" t="s">
        <v>22</v>
      </c>
      <c r="C14" s="38"/>
      <c r="D14" s="38"/>
      <c r="E14" s="36"/>
      <c r="F14" s="36"/>
      <c r="G14" s="37"/>
      <c r="H14" s="34" t="e">
        <f t="shared" si="0"/>
        <v>#DIV/0!</v>
      </c>
      <c r="I14" s="43"/>
      <c r="J14" s="47"/>
      <c r="K14" s="49"/>
      <c r="L14" s="46"/>
      <c r="M14" s="46"/>
    </row>
    <row r="15" s="20" customFormat="1" ht="22" customHeight="1" spans="1:13">
      <c r="A15" s="35">
        <v>12</v>
      </c>
      <c r="B15" s="36" t="s">
        <v>23</v>
      </c>
      <c r="C15" s="36"/>
      <c r="D15" s="36"/>
      <c r="E15" s="36"/>
      <c r="F15" s="36"/>
      <c r="G15" s="37"/>
      <c r="H15" s="34" t="e">
        <f t="shared" si="0"/>
        <v>#DIV/0!</v>
      </c>
      <c r="I15" s="43"/>
      <c r="J15" s="47"/>
      <c r="K15" s="48"/>
      <c r="L15" s="46"/>
      <c r="M15" s="46"/>
    </row>
    <row r="16" s="20" customFormat="1" ht="22" customHeight="1" spans="1:13">
      <c r="A16" s="35">
        <v>29</v>
      </c>
      <c r="B16" s="36" t="s">
        <v>24</v>
      </c>
      <c r="C16" s="36">
        <v>2</v>
      </c>
      <c r="D16" s="36">
        <v>280.31</v>
      </c>
      <c r="E16" s="36"/>
      <c r="F16" s="36"/>
      <c r="G16" s="37"/>
      <c r="H16" s="34" t="e">
        <f t="shared" si="0"/>
        <v>#DIV/0!</v>
      </c>
      <c r="I16" s="43"/>
      <c r="J16" s="47"/>
      <c r="K16" s="48"/>
      <c r="L16" s="46"/>
      <c r="M16" s="46"/>
    </row>
    <row r="17" ht="22" customHeight="1" spans="1:13">
      <c r="A17" s="35">
        <v>19</v>
      </c>
      <c r="B17" s="36" t="s">
        <v>25</v>
      </c>
      <c r="C17" s="36"/>
      <c r="D17" s="36"/>
      <c r="E17" s="36"/>
      <c r="F17" s="36"/>
      <c r="G17" s="37"/>
      <c r="H17" s="34" t="e">
        <f t="shared" si="0"/>
        <v>#DIV/0!</v>
      </c>
      <c r="I17" s="43"/>
      <c r="J17" s="47"/>
      <c r="K17" s="48"/>
      <c r="L17" s="46"/>
      <c r="M17" s="46"/>
    </row>
    <row r="18" s="20" customFormat="1" ht="22" customHeight="1" spans="1:13">
      <c r="A18" s="35">
        <v>2</v>
      </c>
      <c r="B18" s="36" t="s">
        <v>26</v>
      </c>
      <c r="C18" s="36">
        <v>5</v>
      </c>
      <c r="D18" s="36">
        <v>479.7</v>
      </c>
      <c r="E18" s="36"/>
      <c r="F18" s="36"/>
      <c r="G18" s="37"/>
      <c r="H18" s="34" t="e">
        <f t="shared" si="0"/>
        <v>#DIV/0!</v>
      </c>
      <c r="I18" s="43"/>
      <c r="J18" s="47"/>
      <c r="K18" s="48"/>
      <c r="L18" s="46"/>
      <c r="M18" s="46"/>
    </row>
    <row r="19" s="20" customFormat="1" ht="22" customHeight="1" spans="1:13">
      <c r="A19" s="35">
        <v>18</v>
      </c>
      <c r="B19" s="36" t="s">
        <v>27</v>
      </c>
      <c r="C19" s="36"/>
      <c r="D19" s="36"/>
      <c r="E19" s="36"/>
      <c r="F19" s="36"/>
      <c r="G19" s="37"/>
      <c r="H19" s="34" t="e">
        <f t="shared" si="0"/>
        <v>#DIV/0!</v>
      </c>
      <c r="I19" s="43"/>
      <c r="J19" s="47"/>
      <c r="K19" s="45"/>
      <c r="L19" s="46"/>
      <c r="M19" s="46"/>
    </row>
    <row r="20" ht="22" customHeight="1" spans="1:13">
      <c r="A20" s="35">
        <v>16</v>
      </c>
      <c r="B20" s="36" t="s">
        <v>28</v>
      </c>
      <c r="C20" s="36">
        <v>2</v>
      </c>
      <c r="D20" s="36">
        <v>199.82</v>
      </c>
      <c r="E20" s="36"/>
      <c r="F20" s="36"/>
      <c r="G20" s="37"/>
      <c r="H20" s="34" t="e">
        <f t="shared" si="0"/>
        <v>#DIV/0!</v>
      </c>
      <c r="I20" s="43"/>
      <c r="J20" s="44"/>
      <c r="K20" s="48"/>
      <c r="L20" s="46"/>
      <c r="M20" s="46"/>
    </row>
    <row r="21" s="20" customFormat="1" ht="22" customHeight="1" spans="1:13">
      <c r="A21" s="35">
        <v>21</v>
      </c>
      <c r="B21" s="36" t="s">
        <v>29</v>
      </c>
      <c r="C21" s="39">
        <v>5</v>
      </c>
      <c r="D21" s="36">
        <v>557.93</v>
      </c>
      <c r="E21" s="36"/>
      <c r="F21" s="36"/>
      <c r="G21" s="37"/>
      <c r="H21" s="34" t="e">
        <f t="shared" si="0"/>
        <v>#DIV/0!</v>
      </c>
      <c r="I21" s="43"/>
      <c r="J21" s="44"/>
      <c r="K21" s="48"/>
      <c r="L21" s="46"/>
      <c r="M21" s="46"/>
    </row>
    <row r="22" s="20" customFormat="1" ht="28" customHeight="1" spans="1:13">
      <c r="A22" s="35">
        <v>11</v>
      </c>
      <c r="B22" s="38" t="s">
        <v>30</v>
      </c>
      <c r="C22" s="38"/>
      <c r="D22" s="38"/>
      <c r="E22" s="36"/>
      <c r="F22" s="36"/>
      <c r="G22" s="38"/>
      <c r="H22" s="34" t="e">
        <f t="shared" si="0"/>
        <v>#DIV/0!</v>
      </c>
      <c r="I22" s="37"/>
      <c r="J22" s="50"/>
      <c r="K22" s="48"/>
      <c r="L22" s="46"/>
      <c r="M22" s="46"/>
    </row>
    <row r="23" s="20" customFormat="1" ht="22" customHeight="1" spans="1:13">
      <c r="A23" s="35">
        <v>3</v>
      </c>
      <c r="B23" s="36" t="s">
        <v>31</v>
      </c>
      <c r="C23" s="36"/>
      <c r="D23" s="36"/>
      <c r="E23" s="36"/>
      <c r="F23" s="36"/>
      <c r="G23" s="37"/>
      <c r="H23" s="34" t="e">
        <f t="shared" si="0"/>
        <v>#DIV/0!</v>
      </c>
      <c r="I23" s="37"/>
      <c r="J23" s="47"/>
      <c r="K23" s="48"/>
      <c r="L23" s="46"/>
      <c r="M23" s="46"/>
    </row>
    <row r="24" s="20" customFormat="1" ht="22" customHeight="1" spans="1:13">
      <c r="A24" s="35">
        <v>39</v>
      </c>
      <c r="B24" s="36" t="s">
        <v>32</v>
      </c>
      <c r="C24" s="36"/>
      <c r="D24" s="36"/>
      <c r="E24" s="36"/>
      <c r="F24" s="36"/>
      <c r="G24" s="37"/>
      <c r="H24" s="34" t="e">
        <f t="shared" si="0"/>
        <v>#DIV/0!</v>
      </c>
      <c r="I24" s="37"/>
      <c r="J24" s="44"/>
      <c r="K24" s="48"/>
      <c r="L24" s="46"/>
      <c r="M24" s="46"/>
    </row>
    <row r="25" s="20" customFormat="1" ht="22" customHeight="1" spans="1:13">
      <c r="A25" s="35">
        <v>23</v>
      </c>
      <c r="B25" s="36" t="s">
        <v>33</v>
      </c>
      <c r="C25" s="36">
        <v>4</v>
      </c>
      <c r="D25" s="36">
        <v>645.23217</v>
      </c>
      <c r="E25" s="36"/>
      <c r="F25" s="36"/>
      <c r="G25" s="37"/>
      <c r="H25" s="34" t="e">
        <f t="shared" si="0"/>
        <v>#DIV/0!</v>
      </c>
      <c r="I25" s="37"/>
      <c r="J25" s="44"/>
      <c r="K25" s="48"/>
      <c r="L25" s="46"/>
      <c r="M25" s="46"/>
    </row>
    <row r="26" s="20" customFormat="1" ht="22" customHeight="1" spans="1:13">
      <c r="A26" s="35">
        <v>4</v>
      </c>
      <c r="B26" s="38" t="s">
        <v>34</v>
      </c>
      <c r="C26" s="38"/>
      <c r="D26" s="38"/>
      <c r="E26" s="36"/>
      <c r="F26" s="36"/>
      <c r="G26" s="38"/>
      <c r="H26" s="34" t="e">
        <f t="shared" si="0"/>
        <v>#DIV/0!</v>
      </c>
      <c r="I26" s="37"/>
      <c r="J26" s="50"/>
      <c r="K26" s="48"/>
      <c r="L26" s="46"/>
      <c r="M26" s="46"/>
    </row>
    <row r="27" ht="22" customHeight="1" spans="1:13">
      <c r="A27" s="35">
        <v>5</v>
      </c>
      <c r="B27" s="38" t="s">
        <v>35</v>
      </c>
      <c r="C27" s="38"/>
      <c r="D27" s="38"/>
      <c r="E27" s="36"/>
      <c r="F27" s="36"/>
      <c r="G27" s="38"/>
      <c r="H27" s="34" t="e">
        <f t="shared" si="0"/>
        <v>#DIV/0!</v>
      </c>
      <c r="I27" s="37"/>
      <c r="J27" s="44"/>
      <c r="K27" s="48"/>
      <c r="L27" s="46"/>
      <c r="M27" s="46"/>
    </row>
    <row r="28" ht="22" customHeight="1" spans="1:13">
      <c r="A28" s="35">
        <v>10</v>
      </c>
      <c r="B28" s="36" t="s">
        <v>36</v>
      </c>
      <c r="C28" s="36">
        <v>1</v>
      </c>
      <c r="D28" s="36">
        <v>243.16</v>
      </c>
      <c r="E28" s="36"/>
      <c r="F28" s="36"/>
      <c r="G28" s="37"/>
      <c r="H28" s="34" t="e">
        <f t="shared" si="0"/>
        <v>#DIV/0!</v>
      </c>
      <c r="I28" s="37"/>
      <c r="J28" s="47"/>
      <c r="K28" s="48"/>
      <c r="L28" s="46"/>
      <c r="M28" s="46"/>
    </row>
    <row r="29" s="20" customFormat="1" ht="22" customHeight="1" spans="1:13">
      <c r="A29" s="35">
        <v>9</v>
      </c>
      <c r="B29" s="36" t="s">
        <v>37</v>
      </c>
      <c r="C29" s="36"/>
      <c r="D29" s="36"/>
      <c r="E29" s="36"/>
      <c r="F29" s="36"/>
      <c r="G29" s="37"/>
      <c r="H29" s="34" t="e">
        <f t="shared" si="0"/>
        <v>#DIV/0!</v>
      </c>
      <c r="I29" s="37"/>
      <c r="J29" s="47"/>
      <c r="K29" s="48"/>
      <c r="L29" s="46"/>
      <c r="M29" s="46"/>
    </row>
    <row r="30" s="20" customFormat="1" ht="22" customHeight="1" spans="1:13">
      <c r="A30" s="35">
        <v>8</v>
      </c>
      <c r="B30" s="36" t="s">
        <v>38</v>
      </c>
      <c r="C30" s="36"/>
      <c r="D30" s="36"/>
      <c r="E30" s="36"/>
      <c r="F30" s="36"/>
      <c r="G30" s="37"/>
      <c r="H30" s="34" t="e">
        <f t="shared" si="0"/>
        <v>#DIV/0!</v>
      </c>
      <c r="I30" s="37"/>
      <c r="J30" s="47"/>
      <c r="K30" s="49"/>
      <c r="L30" s="46"/>
      <c r="M30" s="46"/>
    </row>
    <row r="31" s="20" customFormat="1" ht="22" customHeight="1" spans="1:13">
      <c r="A31" s="35">
        <v>34</v>
      </c>
      <c r="B31" s="36" t="s">
        <v>39</v>
      </c>
      <c r="C31" s="36"/>
      <c r="D31" s="36"/>
      <c r="E31" s="36"/>
      <c r="F31" s="36"/>
      <c r="G31" s="37"/>
      <c r="H31" s="34" t="e">
        <f t="shared" si="0"/>
        <v>#DIV/0!</v>
      </c>
      <c r="I31" s="37"/>
      <c r="J31" s="44"/>
      <c r="K31" s="48"/>
      <c r="L31" s="46"/>
      <c r="M31" s="46"/>
    </row>
    <row r="32" ht="22" customHeight="1" spans="1:13">
      <c r="A32" s="35">
        <v>6</v>
      </c>
      <c r="B32" s="36" t="s">
        <v>40</v>
      </c>
      <c r="C32" s="36"/>
      <c r="D32" s="36"/>
      <c r="E32" s="36"/>
      <c r="F32" s="36"/>
      <c r="G32" s="37"/>
      <c r="H32" s="34" t="e">
        <f t="shared" si="0"/>
        <v>#DIV/0!</v>
      </c>
      <c r="I32" s="37"/>
      <c r="J32" s="47"/>
      <c r="K32" s="48"/>
      <c r="L32" s="46"/>
      <c r="M32" s="46"/>
    </row>
    <row r="33" s="20" customFormat="1" ht="22" customHeight="1" spans="1:13">
      <c r="A33" s="35">
        <v>24</v>
      </c>
      <c r="B33" s="36" t="s">
        <v>41</v>
      </c>
      <c r="C33" s="36"/>
      <c r="D33" s="36"/>
      <c r="E33" s="36"/>
      <c r="F33" s="36"/>
      <c r="G33" s="37"/>
      <c r="H33" s="34" t="e">
        <f t="shared" si="0"/>
        <v>#DIV/0!</v>
      </c>
      <c r="I33" s="37"/>
      <c r="J33" s="47"/>
      <c r="K33" s="48"/>
      <c r="L33" s="46"/>
      <c r="M33" s="46"/>
    </row>
    <row r="34" ht="22" customHeight="1" spans="1:13">
      <c r="A34" s="35">
        <v>33</v>
      </c>
      <c r="B34" s="36" t="s">
        <v>42</v>
      </c>
      <c r="C34" s="36"/>
      <c r="D34" s="36"/>
      <c r="E34" s="36"/>
      <c r="F34" s="36"/>
      <c r="G34" s="37"/>
      <c r="H34" s="34" t="e">
        <f t="shared" si="0"/>
        <v>#DIV/0!</v>
      </c>
      <c r="I34" s="37"/>
      <c r="J34" s="44"/>
      <c r="K34" s="48"/>
      <c r="L34" s="46"/>
      <c r="M34" s="46"/>
    </row>
    <row r="35" s="1" customFormat="1" ht="27" customHeight="1" spans="1:15">
      <c r="A35" s="35">
        <v>37</v>
      </c>
      <c r="B35" s="36" t="s">
        <v>43</v>
      </c>
      <c r="C35" s="36"/>
      <c r="D35" s="36"/>
      <c r="E35" s="36"/>
      <c r="F35" s="36"/>
      <c r="G35" s="37"/>
      <c r="H35" s="34" t="e">
        <f t="shared" si="0"/>
        <v>#DIV/0!</v>
      </c>
      <c r="I35" s="37"/>
      <c r="J35" s="44"/>
      <c r="K35" s="48"/>
      <c r="L35" s="46"/>
      <c r="M35" s="46"/>
      <c r="N35" s="20"/>
      <c r="O35" s="20"/>
    </row>
    <row r="36" s="1" customFormat="1" ht="22" customHeight="1" spans="1:15">
      <c r="A36" s="35">
        <v>7</v>
      </c>
      <c r="B36" s="38" t="s">
        <v>44</v>
      </c>
      <c r="C36" s="38">
        <v>1</v>
      </c>
      <c r="D36" s="38">
        <v>93.5</v>
      </c>
      <c r="E36" s="36"/>
      <c r="F36" s="36"/>
      <c r="G36" s="38"/>
      <c r="H36" s="34" t="e">
        <f t="shared" si="0"/>
        <v>#DIV/0!</v>
      </c>
      <c r="I36" s="37"/>
      <c r="J36" s="50"/>
      <c r="K36" s="48"/>
      <c r="L36" s="46"/>
      <c r="M36" s="46"/>
      <c r="N36" s="20"/>
      <c r="O36" s="20"/>
    </row>
    <row r="37" s="20" customFormat="1" ht="22" customHeight="1" spans="1:13">
      <c r="A37" s="35">
        <v>25</v>
      </c>
      <c r="B37" s="36" t="s">
        <v>45</v>
      </c>
      <c r="C37" s="36"/>
      <c r="D37" s="36"/>
      <c r="E37" s="36"/>
      <c r="F37" s="36"/>
      <c r="G37" s="37"/>
      <c r="H37" s="34" t="e">
        <f t="shared" si="0"/>
        <v>#DIV/0!</v>
      </c>
      <c r="I37" s="43"/>
      <c r="J37" s="44"/>
      <c r="K37" s="48"/>
      <c r="L37" s="46"/>
      <c r="M37" s="46"/>
    </row>
    <row r="38" ht="22" customHeight="1" spans="1:13">
      <c r="A38" s="35">
        <v>31</v>
      </c>
      <c r="B38" s="36" t="s">
        <v>46</v>
      </c>
      <c r="C38" s="36">
        <v>1</v>
      </c>
      <c r="D38" s="36">
        <v>58.54</v>
      </c>
      <c r="E38" s="36"/>
      <c r="F38" s="36"/>
      <c r="G38" s="37"/>
      <c r="H38" s="34" t="e">
        <f t="shared" si="0"/>
        <v>#DIV/0!</v>
      </c>
      <c r="I38" s="43"/>
      <c r="J38" s="47"/>
      <c r="K38" s="45"/>
      <c r="L38" s="46"/>
      <c r="M38" s="46"/>
    </row>
    <row r="39" ht="26" customHeight="1" spans="1:13">
      <c r="A39" s="35">
        <v>35</v>
      </c>
      <c r="B39" s="38" t="s">
        <v>47</v>
      </c>
      <c r="C39" s="38">
        <v>1</v>
      </c>
      <c r="D39" s="38">
        <v>30</v>
      </c>
      <c r="E39" s="36"/>
      <c r="F39" s="36"/>
      <c r="G39" s="40"/>
      <c r="H39" s="34" t="e">
        <f t="shared" si="0"/>
        <v>#DIV/0!</v>
      </c>
      <c r="I39" s="43"/>
      <c r="J39" s="47"/>
      <c r="K39" s="48"/>
      <c r="L39" s="46"/>
      <c r="M39" s="46"/>
    </row>
    <row r="40" ht="22" customHeight="1" spans="1:13">
      <c r="A40" s="35">
        <v>32</v>
      </c>
      <c r="B40" s="38" t="s">
        <v>48</v>
      </c>
      <c r="C40" s="38"/>
      <c r="D40" s="38"/>
      <c r="E40" s="36"/>
      <c r="F40" s="36"/>
      <c r="G40" s="40"/>
      <c r="H40" s="34" t="e">
        <f t="shared" si="0"/>
        <v>#DIV/0!</v>
      </c>
      <c r="I40" s="43"/>
      <c r="J40" s="44"/>
      <c r="K40" s="45"/>
      <c r="L40" s="46"/>
      <c r="M40" s="46"/>
    </row>
    <row r="41" ht="22" customHeight="1" spans="1:13">
      <c r="A41" s="35">
        <v>28</v>
      </c>
      <c r="B41" s="38" t="s">
        <v>49</v>
      </c>
      <c r="C41" s="38"/>
      <c r="D41" s="38"/>
      <c r="E41" s="36"/>
      <c r="F41" s="36"/>
      <c r="G41" s="40"/>
      <c r="H41" s="34" t="e">
        <f t="shared" si="0"/>
        <v>#DIV/0!</v>
      </c>
      <c r="I41" s="43"/>
      <c r="J41" s="44"/>
      <c r="K41" s="48"/>
      <c r="L41" s="46"/>
      <c r="M41" s="46"/>
    </row>
    <row r="42" ht="27" customHeight="1" spans="1:13">
      <c r="A42" s="35">
        <v>38</v>
      </c>
      <c r="B42" s="38" t="s">
        <v>50</v>
      </c>
      <c r="C42" s="38"/>
      <c r="D42" s="38"/>
      <c r="E42" s="36"/>
      <c r="F42" s="36"/>
      <c r="G42" s="40"/>
      <c r="H42" s="34" t="e">
        <f t="shared" si="0"/>
        <v>#DIV/0!</v>
      </c>
      <c r="I42" s="43"/>
      <c r="J42" s="44"/>
      <c r="K42" s="48"/>
      <c r="L42" s="46"/>
      <c r="M42" s="46"/>
    </row>
    <row r="43" ht="28" customHeight="1" spans="1:13">
      <c r="A43" s="35">
        <v>26</v>
      </c>
      <c r="B43" s="38" t="s">
        <v>51</v>
      </c>
      <c r="C43" s="38">
        <v>1</v>
      </c>
      <c r="D43" s="38">
        <v>136.79</v>
      </c>
      <c r="E43" s="36"/>
      <c r="F43" s="36"/>
      <c r="G43" s="40"/>
      <c r="H43" s="34" t="e">
        <f t="shared" si="0"/>
        <v>#DIV/0!</v>
      </c>
      <c r="I43" s="43"/>
      <c r="J43" s="47"/>
      <c r="K43" s="48"/>
      <c r="L43" s="46"/>
      <c r="M43" s="46"/>
    </row>
  </sheetData>
  <autoFilter ref="A4:M43">
    <sortState ref="A4:M43">
      <sortCondition ref="B4"/>
    </sortState>
    <extLst/>
  </autoFilter>
  <mergeCells count="3">
    <mergeCell ref="A1:J1"/>
    <mergeCell ref="B2:C2"/>
    <mergeCell ref="A3:A4"/>
  </mergeCells>
  <pageMargins left="0.700694444444445" right="0.700694444444445" top="0.629166666666667" bottom="0.590277777777778" header="0.297916666666667" footer="0.297916666666667"/>
  <pageSetup paperSize="9" scale="6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view="pageBreakPreview" zoomScale="60" zoomScaleNormal="90" workbookViewId="0">
      <pane ySplit="5" topLeftCell="A15" activePane="bottomLeft" state="frozen"/>
      <selection/>
      <selection pane="bottomLeft" activeCell="K18" sqref="J18:K18"/>
    </sheetView>
  </sheetViews>
  <sheetFormatPr defaultColWidth="9" defaultRowHeight="14.25"/>
  <cols>
    <col min="1" max="1" width="8.95" style="1" customWidth="1"/>
    <col min="2" max="2" width="14.425" style="1" customWidth="1"/>
    <col min="3" max="3" width="21.125" style="1" customWidth="1"/>
    <col min="4" max="4" width="12.025" style="1" customWidth="1"/>
    <col min="5" max="5" width="12.5" style="1" customWidth="1"/>
    <col min="6" max="6" width="13.925" style="1" customWidth="1"/>
    <col min="7" max="7" width="14.2833333333333" style="1" customWidth="1"/>
    <col min="8" max="8" width="39.375" style="1" customWidth="1"/>
    <col min="9" max="9" width="26.4083333333333" style="1" customWidth="1"/>
    <col min="10" max="10" width="39.375" style="1" customWidth="1"/>
    <col min="11" max="11" width="31.4583333333333" style="1" customWidth="1"/>
    <col min="12" max="12" width="18.5416666666667" style="1" customWidth="1"/>
    <col min="13" max="13" width="12.5" style="1" customWidth="1"/>
    <col min="14" max="14" width="20.1666666666667" style="8" customWidth="1"/>
    <col min="15" max="16" width="24.6333333333333" style="8" customWidth="1"/>
    <col min="17" max="16384" width="9" style="1"/>
  </cols>
  <sheetData>
    <row r="1" ht="27" customHeight="1" spans="1:1">
      <c r="A1" s="10" t="s">
        <v>52</v>
      </c>
    </row>
    <row r="2" ht="33.75" spans="1:13">
      <c r="A2" s="11" t="s">
        <v>53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5" customHeight="1" spans="1:13">
      <c r="A3" s="12"/>
      <c r="B3" s="13"/>
      <c r="C3" s="13"/>
      <c r="D3" s="13"/>
      <c r="E3" s="13"/>
      <c r="F3" s="13"/>
      <c r="G3" s="13"/>
      <c r="H3" s="13"/>
      <c r="I3" s="13"/>
      <c r="J3" s="13"/>
      <c r="K3" s="13" t="s">
        <v>1</v>
      </c>
      <c r="L3" s="5"/>
      <c r="M3" s="5"/>
    </row>
    <row r="4" ht="59" customHeight="1" spans="1:13">
      <c r="A4" s="2" t="s">
        <v>54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14" t="s">
        <v>61</v>
      </c>
      <c r="I4" s="14"/>
      <c r="J4" s="14" t="s">
        <v>62</v>
      </c>
      <c r="K4" s="14"/>
      <c r="L4" s="4" t="s">
        <v>11</v>
      </c>
      <c r="M4" s="5"/>
    </row>
    <row r="5" ht="59" customHeight="1" spans="1:13">
      <c r="A5" s="2"/>
      <c r="B5" s="2"/>
      <c r="C5" s="2"/>
      <c r="D5" s="2"/>
      <c r="E5" s="2"/>
      <c r="F5" s="2"/>
      <c r="G5" s="2"/>
      <c r="H5" s="3" t="s">
        <v>63</v>
      </c>
      <c r="I5" s="2" t="s">
        <v>64</v>
      </c>
      <c r="J5" s="2" t="s">
        <v>63</v>
      </c>
      <c r="K5" s="2" t="s">
        <v>64</v>
      </c>
      <c r="L5" s="4"/>
      <c r="M5" s="5"/>
    </row>
    <row r="6" ht="76" customHeight="1" spans="1:13">
      <c r="A6" s="2" t="s">
        <v>65</v>
      </c>
      <c r="B6" s="2"/>
      <c r="C6" s="2"/>
      <c r="D6" s="2"/>
      <c r="E6" s="2"/>
      <c r="F6" s="2">
        <f>SUM(F7:F29)</f>
        <v>5920.3625</v>
      </c>
      <c r="G6" s="2"/>
      <c r="H6" s="3"/>
      <c r="I6" s="2"/>
      <c r="J6" s="2"/>
      <c r="K6" s="2"/>
      <c r="L6" s="4"/>
      <c r="M6" s="5"/>
    </row>
    <row r="7" s="1" customFormat="1" ht="85" customHeight="1" spans="1:16">
      <c r="A7" s="2">
        <v>1</v>
      </c>
      <c r="B7" s="2" t="s">
        <v>29</v>
      </c>
      <c r="C7" s="2" t="s">
        <v>66</v>
      </c>
      <c r="D7" s="2" t="s">
        <v>67</v>
      </c>
      <c r="E7" s="2" t="s">
        <v>68</v>
      </c>
      <c r="F7" s="2">
        <v>73.4118</v>
      </c>
      <c r="G7" s="2" t="s">
        <v>69</v>
      </c>
      <c r="H7" s="3" t="s">
        <v>70</v>
      </c>
      <c r="I7" s="2" t="s">
        <v>71</v>
      </c>
      <c r="J7" s="2" t="s">
        <v>72</v>
      </c>
      <c r="K7" s="2" t="s">
        <v>73</v>
      </c>
      <c r="L7" s="4"/>
      <c r="M7" s="5"/>
      <c r="N7" s="8"/>
      <c r="O7" s="8"/>
      <c r="P7" s="8"/>
    </row>
    <row r="8" s="1" customFormat="1" ht="85" customHeight="1" spans="1:16">
      <c r="A8" s="2">
        <v>2</v>
      </c>
      <c r="B8" s="2" t="s">
        <v>25</v>
      </c>
      <c r="C8" s="2" t="s">
        <v>74</v>
      </c>
      <c r="D8" s="2" t="s">
        <v>75</v>
      </c>
      <c r="E8" s="2" t="s">
        <v>76</v>
      </c>
      <c r="F8" s="2">
        <v>73.2741</v>
      </c>
      <c r="G8" s="2" t="s">
        <v>77</v>
      </c>
      <c r="H8" s="3" t="s">
        <v>78</v>
      </c>
      <c r="I8" s="2" t="s">
        <v>79</v>
      </c>
      <c r="J8" s="2" t="s">
        <v>80</v>
      </c>
      <c r="K8" s="2" t="s">
        <v>81</v>
      </c>
      <c r="L8" s="4"/>
      <c r="M8" s="5"/>
      <c r="N8" s="8"/>
      <c r="O8" s="8"/>
      <c r="P8" s="8"/>
    </row>
    <row r="9" s="1" customFormat="1" ht="85" customHeight="1" spans="1:16">
      <c r="A9" s="2">
        <v>3</v>
      </c>
      <c r="B9" s="2" t="s">
        <v>82</v>
      </c>
      <c r="C9" s="2" t="s">
        <v>83</v>
      </c>
      <c r="D9" s="2" t="s">
        <v>67</v>
      </c>
      <c r="E9" s="2" t="s">
        <v>84</v>
      </c>
      <c r="F9" s="2">
        <v>269.0717</v>
      </c>
      <c r="G9" s="2" t="s">
        <v>69</v>
      </c>
      <c r="H9" s="3" t="s">
        <v>85</v>
      </c>
      <c r="I9" s="2" t="s">
        <v>86</v>
      </c>
      <c r="J9" s="2" t="s">
        <v>87</v>
      </c>
      <c r="K9" s="2" t="s">
        <v>88</v>
      </c>
      <c r="L9" s="4"/>
      <c r="M9" s="5"/>
      <c r="N9" s="8"/>
      <c r="O9" s="8"/>
      <c r="P9" s="8"/>
    </row>
    <row r="10" s="1" customFormat="1" ht="85" customHeight="1" spans="1:16">
      <c r="A10" s="2">
        <v>4</v>
      </c>
      <c r="B10" s="2" t="s">
        <v>14</v>
      </c>
      <c r="C10" s="2" t="s">
        <v>89</v>
      </c>
      <c r="D10" s="2" t="s">
        <v>75</v>
      </c>
      <c r="E10" s="2" t="s">
        <v>90</v>
      </c>
      <c r="F10" s="2">
        <v>385.442</v>
      </c>
      <c r="G10" s="2" t="s">
        <v>77</v>
      </c>
      <c r="H10" s="3" t="s">
        <v>91</v>
      </c>
      <c r="I10" s="2" t="s">
        <v>92</v>
      </c>
      <c r="J10" s="2" t="s">
        <v>93</v>
      </c>
      <c r="K10" s="2" t="s">
        <v>94</v>
      </c>
      <c r="L10" s="4"/>
      <c r="M10" s="5"/>
      <c r="N10" s="8"/>
      <c r="O10" s="8"/>
      <c r="P10" s="8"/>
    </row>
    <row r="11" s="1" customFormat="1" ht="85" customHeight="1" spans="1:16">
      <c r="A11" s="2">
        <v>5</v>
      </c>
      <c r="B11" s="2" t="s">
        <v>15</v>
      </c>
      <c r="C11" s="2" t="s">
        <v>95</v>
      </c>
      <c r="D11" s="2" t="s">
        <v>67</v>
      </c>
      <c r="E11" s="2" t="s">
        <v>96</v>
      </c>
      <c r="F11" s="2">
        <v>84.4358</v>
      </c>
      <c r="G11" s="2" t="s">
        <v>97</v>
      </c>
      <c r="H11" s="3" t="s">
        <v>98</v>
      </c>
      <c r="I11" s="2" t="s">
        <v>99</v>
      </c>
      <c r="J11" s="2" t="s">
        <v>100</v>
      </c>
      <c r="K11" s="2" t="s">
        <v>101</v>
      </c>
      <c r="L11" s="4"/>
      <c r="M11" s="5"/>
      <c r="N11" s="8"/>
      <c r="O11" s="8"/>
      <c r="P11" s="8"/>
    </row>
    <row r="12" s="1" customFormat="1" ht="85" customHeight="1" spans="1:16">
      <c r="A12" s="2">
        <v>6</v>
      </c>
      <c r="B12" s="2" t="s">
        <v>25</v>
      </c>
      <c r="C12" s="2" t="s">
        <v>102</v>
      </c>
      <c r="D12" s="2" t="s">
        <v>75</v>
      </c>
      <c r="E12" s="2" t="s">
        <v>103</v>
      </c>
      <c r="F12" s="2">
        <v>74.9654</v>
      </c>
      <c r="G12" s="2" t="s">
        <v>104</v>
      </c>
      <c r="H12" s="3" t="s">
        <v>105</v>
      </c>
      <c r="I12" s="2" t="s">
        <v>106</v>
      </c>
      <c r="J12" s="2" t="s">
        <v>107</v>
      </c>
      <c r="K12" s="2" t="s">
        <v>108</v>
      </c>
      <c r="L12" s="4"/>
      <c r="M12" s="5"/>
      <c r="N12" s="8"/>
      <c r="O12" s="8"/>
      <c r="P12" s="8"/>
    </row>
    <row r="13" s="1" customFormat="1" ht="85" customHeight="1" spans="1:16">
      <c r="A13" s="2">
        <v>7</v>
      </c>
      <c r="B13" s="2" t="s">
        <v>109</v>
      </c>
      <c r="C13" s="2" t="s">
        <v>110</v>
      </c>
      <c r="D13" s="2" t="s">
        <v>67</v>
      </c>
      <c r="E13" s="2" t="s">
        <v>111</v>
      </c>
      <c r="F13" s="2">
        <v>350.8124</v>
      </c>
      <c r="G13" s="2" t="s">
        <v>112</v>
      </c>
      <c r="H13" s="3" t="s">
        <v>113</v>
      </c>
      <c r="I13" s="2" t="s">
        <v>114</v>
      </c>
      <c r="J13" s="2" t="s">
        <v>115</v>
      </c>
      <c r="K13" s="2" t="s">
        <v>116</v>
      </c>
      <c r="L13" s="4"/>
      <c r="M13" s="5"/>
      <c r="N13" s="8"/>
      <c r="O13" s="8"/>
      <c r="P13" s="8"/>
    </row>
    <row r="14" s="1" customFormat="1" ht="85" customHeight="1" spans="1:16">
      <c r="A14" s="2">
        <v>8</v>
      </c>
      <c r="B14" s="2" t="s">
        <v>82</v>
      </c>
      <c r="C14" s="2" t="s">
        <v>117</v>
      </c>
      <c r="D14" s="2" t="s">
        <v>118</v>
      </c>
      <c r="E14" s="2" t="s">
        <v>119</v>
      </c>
      <c r="F14" s="2">
        <v>402.526</v>
      </c>
      <c r="G14" s="2" t="s">
        <v>120</v>
      </c>
      <c r="H14" s="3" t="s">
        <v>115</v>
      </c>
      <c r="I14" s="2" t="s">
        <v>116</v>
      </c>
      <c r="J14" s="2" t="s">
        <v>121</v>
      </c>
      <c r="K14" s="2" t="s">
        <v>122</v>
      </c>
      <c r="L14" s="4"/>
      <c r="M14" s="5"/>
      <c r="N14" s="8"/>
      <c r="O14" s="8"/>
      <c r="P14" s="8"/>
    </row>
    <row r="15" s="1" customFormat="1" ht="141" customHeight="1" spans="1:16">
      <c r="A15" s="2">
        <v>9</v>
      </c>
      <c r="B15" s="2" t="s">
        <v>41</v>
      </c>
      <c r="C15" s="2" t="s">
        <v>123</v>
      </c>
      <c r="D15" s="2" t="s">
        <v>75</v>
      </c>
      <c r="E15" s="2" t="s">
        <v>124</v>
      </c>
      <c r="F15" s="2">
        <v>3249.56</v>
      </c>
      <c r="G15" s="2" t="s">
        <v>125</v>
      </c>
      <c r="H15" s="3" t="s">
        <v>126</v>
      </c>
      <c r="I15" s="2" t="s">
        <v>127</v>
      </c>
      <c r="J15" s="3" t="s">
        <v>128</v>
      </c>
      <c r="K15" s="2" t="s">
        <v>129</v>
      </c>
      <c r="L15" s="4"/>
      <c r="M15" s="5">
        <v>65.2</v>
      </c>
      <c r="N15" s="8"/>
      <c r="O15" s="8"/>
      <c r="P15" s="8"/>
    </row>
    <row r="16" s="1" customFormat="1" ht="85" customHeight="1" spans="1:16">
      <c r="A16" s="2">
        <v>10</v>
      </c>
      <c r="B16" s="2" t="s">
        <v>29</v>
      </c>
      <c r="C16" s="2" t="s">
        <v>130</v>
      </c>
      <c r="D16" s="2" t="s">
        <v>67</v>
      </c>
      <c r="E16" s="2" t="s">
        <v>131</v>
      </c>
      <c r="F16" s="2">
        <v>24.8787</v>
      </c>
      <c r="G16" s="2" t="s">
        <v>132</v>
      </c>
      <c r="H16" s="3" t="s">
        <v>133</v>
      </c>
      <c r="I16" s="2" t="s">
        <v>114</v>
      </c>
      <c r="J16" s="2" t="s">
        <v>134</v>
      </c>
      <c r="K16" s="2" t="s">
        <v>116</v>
      </c>
      <c r="L16" s="4"/>
      <c r="M16" s="5">
        <v>24.8787</v>
      </c>
      <c r="N16" s="8"/>
      <c r="O16" s="8"/>
      <c r="P16" s="8"/>
    </row>
    <row r="17" s="1" customFormat="1" ht="85" customHeight="1" spans="1:16">
      <c r="A17" s="2">
        <v>11</v>
      </c>
      <c r="B17" s="2" t="s">
        <v>22</v>
      </c>
      <c r="C17" s="2" t="s">
        <v>135</v>
      </c>
      <c r="D17" s="2" t="s">
        <v>75</v>
      </c>
      <c r="E17" s="2" t="s">
        <v>136</v>
      </c>
      <c r="F17" s="2">
        <v>98.1964</v>
      </c>
      <c r="G17" s="2" t="s">
        <v>137</v>
      </c>
      <c r="H17" s="3" t="s">
        <v>138</v>
      </c>
      <c r="I17" s="2" t="s">
        <v>139</v>
      </c>
      <c r="J17" s="2" t="s">
        <v>140</v>
      </c>
      <c r="K17" s="2" t="s">
        <v>141</v>
      </c>
      <c r="L17" s="4"/>
      <c r="M17" s="5">
        <v>3.1964</v>
      </c>
      <c r="N17" s="8"/>
      <c r="O17" s="8"/>
      <c r="P17" s="8"/>
    </row>
    <row r="18" s="1" customFormat="1" ht="277" customHeight="1" spans="1:16">
      <c r="A18" s="2">
        <v>12</v>
      </c>
      <c r="B18" s="2" t="s">
        <v>40</v>
      </c>
      <c r="C18" s="2" t="s">
        <v>142</v>
      </c>
      <c r="D18" s="2" t="s">
        <v>118</v>
      </c>
      <c r="E18" s="2" t="s">
        <v>119</v>
      </c>
      <c r="F18" s="2">
        <v>833.7882</v>
      </c>
      <c r="G18" s="2" t="s">
        <v>120</v>
      </c>
      <c r="H18" s="3" t="s">
        <v>143</v>
      </c>
      <c r="I18" s="2" t="s">
        <v>144</v>
      </c>
      <c r="J18" s="3" t="s">
        <v>145</v>
      </c>
      <c r="K18" s="2" t="s">
        <v>146</v>
      </c>
      <c r="L18" s="4"/>
      <c r="M18" s="5">
        <v>1.9249</v>
      </c>
      <c r="N18" s="8"/>
      <c r="O18" s="8"/>
      <c r="P18" s="8"/>
    </row>
    <row r="19" s="9" customFormat="1"/>
    <row r="20" s="9" customFormat="1"/>
  </sheetData>
  <autoFilter ref="A5:R20">
    <extLst/>
  </autoFilter>
  <mergeCells count="12">
    <mergeCell ref="A2:L2"/>
    <mergeCell ref="H4:I4"/>
    <mergeCell ref="J4:K4"/>
    <mergeCell ref="A6:E6"/>
    <mergeCell ref="A4:A5"/>
    <mergeCell ref="B4:B5"/>
    <mergeCell ref="C4:C5"/>
    <mergeCell ref="D4:D5"/>
    <mergeCell ref="E4:E5"/>
    <mergeCell ref="F4:F5"/>
    <mergeCell ref="G4:G5"/>
    <mergeCell ref="L4:L5"/>
  </mergeCells>
  <pageMargins left="0.751388888888889" right="0.751388888888889" top="0.590277777777778" bottom="0.668055555555556" header="0.5" footer="0.5"/>
  <pageSetup paperSize="9" scale="48" orientation="landscape" horizontalDpi="600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view="pageBreakPreview" zoomScale="60" zoomScaleNormal="90" workbookViewId="0">
      <pane ySplit="5" topLeftCell="A6" activePane="bottomLeft" state="frozen"/>
      <selection/>
      <selection pane="bottomLeft" activeCell="N7" sqref="N7"/>
    </sheetView>
  </sheetViews>
  <sheetFormatPr defaultColWidth="9" defaultRowHeight="14.25"/>
  <cols>
    <col min="1" max="1" width="8.95" style="1" customWidth="1"/>
    <col min="2" max="2" width="14.425" style="1" customWidth="1"/>
    <col min="3" max="3" width="21.125" style="1" customWidth="1"/>
    <col min="4" max="4" width="12.025" style="1" customWidth="1"/>
    <col min="5" max="5" width="12.5" style="1" customWidth="1"/>
    <col min="6" max="6" width="13.925" style="1" customWidth="1"/>
    <col min="7" max="7" width="14.2833333333333" style="1" customWidth="1"/>
    <col min="8" max="8" width="39.375" style="1" customWidth="1"/>
    <col min="9" max="9" width="26.4083333333333" style="1" customWidth="1"/>
    <col min="10" max="10" width="39.375" style="1" customWidth="1"/>
    <col min="11" max="11" width="31.4583333333333" style="1" customWidth="1"/>
    <col min="12" max="12" width="18.5416666666667" style="1" customWidth="1"/>
    <col min="13" max="13" width="12.5" style="1" customWidth="1"/>
    <col min="14" max="14" width="20.1666666666667" style="8" customWidth="1"/>
    <col min="15" max="16" width="24.6333333333333" style="8" customWidth="1"/>
    <col min="17" max="16384" width="9" style="1"/>
  </cols>
  <sheetData>
    <row r="1" ht="27" customHeight="1" spans="1:1">
      <c r="A1" s="10" t="s">
        <v>52</v>
      </c>
    </row>
    <row r="2" ht="33.75" spans="1:13">
      <c r="A2" s="11" t="s">
        <v>53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5" customHeight="1" spans="1:13">
      <c r="A3" s="12"/>
      <c r="B3" s="13"/>
      <c r="C3" s="13"/>
      <c r="D3" s="13"/>
      <c r="E3" s="13"/>
      <c r="F3" s="13"/>
      <c r="G3" s="13"/>
      <c r="H3" s="13"/>
      <c r="I3" s="13"/>
      <c r="J3" s="13"/>
      <c r="K3" s="13" t="s">
        <v>1</v>
      </c>
      <c r="L3" s="5"/>
      <c r="M3" s="5"/>
    </row>
    <row r="4" ht="59" customHeight="1" spans="1:13">
      <c r="A4" s="2" t="s">
        <v>54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14" t="s">
        <v>61</v>
      </c>
      <c r="I4" s="14"/>
      <c r="J4" s="14" t="s">
        <v>62</v>
      </c>
      <c r="K4" s="14"/>
      <c r="L4" s="4" t="s">
        <v>11</v>
      </c>
      <c r="M4" s="5"/>
    </row>
    <row r="5" ht="59" customHeight="1" spans="1:13">
      <c r="A5" s="2"/>
      <c r="B5" s="2"/>
      <c r="C5" s="2"/>
      <c r="D5" s="2"/>
      <c r="E5" s="2"/>
      <c r="F5" s="2"/>
      <c r="G5" s="2"/>
      <c r="H5" s="3" t="s">
        <v>63</v>
      </c>
      <c r="I5" s="2" t="s">
        <v>64</v>
      </c>
      <c r="J5" s="2" t="s">
        <v>63</v>
      </c>
      <c r="K5" s="2" t="s">
        <v>64</v>
      </c>
      <c r="L5" s="4"/>
      <c r="M5" s="5"/>
    </row>
    <row r="6" ht="76" customHeight="1" spans="1:13">
      <c r="A6" s="2" t="s">
        <v>65</v>
      </c>
      <c r="B6" s="2"/>
      <c r="C6" s="2"/>
      <c r="D6" s="2"/>
      <c r="E6" s="2"/>
      <c r="F6" s="2">
        <f>SUM(F7:F29)</f>
        <v>5920.3625</v>
      </c>
      <c r="G6" s="2"/>
      <c r="H6" s="3"/>
      <c r="I6" s="2"/>
      <c r="J6" s="2"/>
      <c r="K6" s="2"/>
      <c r="L6" s="4"/>
      <c r="M6" s="5"/>
    </row>
    <row r="7" s="1" customFormat="1" ht="85" customHeight="1" spans="1:16">
      <c r="A7" s="2">
        <v>1</v>
      </c>
      <c r="B7" s="2" t="s">
        <v>29</v>
      </c>
      <c r="C7" s="2" t="s">
        <v>66</v>
      </c>
      <c r="D7" s="2" t="s">
        <v>67</v>
      </c>
      <c r="E7" s="2" t="s">
        <v>68</v>
      </c>
      <c r="F7" s="2">
        <v>73.4118</v>
      </c>
      <c r="G7" s="2" t="s">
        <v>69</v>
      </c>
      <c r="H7" s="3" t="s">
        <v>70</v>
      </c>
      <c r="I7" s="2" t="s">
        <v>71</v>
      </c>
      <c r="J7" s="2" t="s">
        <v>72</v>
      </c>
      <c r="K7" s="2" t="s">
        <v>73</v>
      </c>
      <c r="L7" s="4"/>
      <c r="M7" s="5"/>
      <c r="N7" s="8"/>
      <c r="O7" s="8"/>
      <c r="P7" s="8"/>
    </row>
    <row r="8" s="1" customFormat="1" ht="85" customHeight="1" spans="1:16">
      <c r="A8" s="2">
        <v>2</v>
      </c>
      <c r="B8" s="2" t="s">
        <v>25</v>
      </c>
      <c r="C8" s="2" t="s">
        <v>74</v>
      </c>
      <c r="D8" s="2" t="s">
        <v>75</v>
      </c>
      <c r="E8" s="2" t="s">
        <v>76</v>
      </c>
      <c r="F8" s="2">
        <v>73.2741</v>
      </c>
      <c r="G8" s="2" t="s">
        <v>77</v>
      </c>
      <c r="H8" s="3" t="s">
        <v>78</v>
      </c>
      <c r="I8" s="2" t="s">
        <v>79</v>
      </c>
      <c r="J8" s="2" t="s">
        <v>80</v>
      </c>
      <c r="K8" s="2" t="s">
        <v>81</v>
      </c>
      <c r="L8" s="4"/>
      <c r="M8" s="5"/>
      <c r="N8" s="8"/>
      <c r="O8" s="8"/>
      <c r="P8" s="8"/>
    </row>
    <row r="9" s="1" customFormat="1" ht="85" customHeight="1" spans="1:16">
      <c r="A9" s="2">
        <v>3</v>
      </c>
      <c r="B9" s="2" t="s">
        <v>82</v>
      </c>
      <c r="C9" s="2" t="s">
        <v>83</v>
      </c>
      <c r="D9" s="2" t="s">
        <v>67</v>
      </c>
      <c r="E9" s="2" t="s">
        <v>84</v>
      </c>
      <c r="F9" s="2">
        <v>269.0717</v>
      </c>
      <c r="G9" s="2" t="s">
        <v>69</v>
      </c>
      <c r="H9" s="3" t="s">
        <v>85</v>
      </c>
      <c r="I9" s="2" t="s">
        <v>86</v>
      </c>
      <c r="J9" s="2" t="s">
        <v>87</v>
      </c>
      <c r="K9" s="2" t="s">
        <v>88</v>
      </c>
      <c r="L9" s="4"/>
      <c r="M9" s="5"/>
      <c r="N9" s="8"/>
      <c r="O9" s="8"/>
      <c r="P9" s="8"/>
    </row>
    <row r="10" s="1" customFormat="1" ht="85" customHeight="1" spans="1:16">
      <c r="A10" s="2">
        <v>4</v>
      </c>
      <c r="B10" s="2" t="s">
        <v>14</v>
      </c>
      <c r="C10" s="2" t="s">
        <v>89</v>
      </c>
      <c r="D10" s="2" t="s">
        <v>75</v>
      </c>
      <c r="E10" s="2" t="s">
        <v>90</v>
      </c>
      <c r="F10" s="2">
        <v>385.442</v>
      </c>
      <c r="G10" s="2" t="s">
        <v>77</v>
      </c>
      <c r="H10" s="3" t="s">
        <v>91</v>
      </c>
      <c r="I10" s="2" t="s">
        <v>92</v>
      </c>
      <c r="J10" s="2" t="s">
        <v>93</v>
      </c>
      <c r="K10" s="2" t="s">
        <v>94</v>
      </c>
      <c r="L10" s="4"/>
      <c r="M10" s="5"/>
      <c r="N10" s="8"/>
      <c r="O10" s="8"/>
      <c r="P10" s="8"/>
    </row>
    <row r="11" s="1" customFormat="1" ht="85" customHeight="1" spans="1:16">
      <c r="A11" s="2">
        <v>5</v>
      </c>
      <c r="B11" s="2" t="s">
        <v>15</v>
      </c>
      <c r="C11" s="2" t="s">
        <v>95</v>
      </c>
      <c r="D11" s="2" t="s">
        <v>67</v>
      </c>
      <c r="E11" s="2" t="s">
        <v>96</v>
      </c>
      <c r="F11" s="2">
        <v>84.4358</v>
      </c>
      <c r="G11" s="2" t="s">
        <v>97</v>
      </c>
      <c r="H11" s="3" t="s">
        <v>98</v>
      </c>
      <c r="I11" s="2" t="s">
        <v>99</v>
      </c>
      <c r="J11" s="2" t="s">
        <v>100</v>
      </c>
      <c r="K11" s="2" t="s">
        <v>101</v>
      </c>
      <c r="L11" s="4"/>
      <c r="M11" s="5"/>
      <c r="N11" s="8"/>
      <c r="O11" s="8"/>
      <c r="P11" s="8"/>
    </row>
    <row r="12" s="1" customFormat="1" ht="85" customHeight="1" spans="1:16">
      <c r="A12" s="2">
        <v>6</v>
      </c>
      <c r="B12" s="2" t="s">
        <v>25</v>
      </c>
      <c r="C12" s="2" t="s">
        <v>102</v>
      </c>
      <c r="D12" s="2" t="s">
        <v>75</v>
      </c>
      <c r="E12" s="2" t="s">
        <v>103</v>
      </c>
      <c r="F12" s="2">
        <v>74.9654</v>
      </c>
      <c r="G12" s="2" t="s">
        <v>104</v>
      </c>
      <c r="H12" s="3" t="s">
        <v>105</v>
      </c>
      <c r="I12" s="2" t="s">
        <v>106</v>
      </c>
      <c r="J12" s="2" t="s">
        <v>107</v>
      </c>
      <c r="K12" s="2" t="s">
        <v>108</v>
      </c>
      <c r="L12" s="4"/>
      <c r="M12" s="5"/>
      <c r="N12" s="8"/>
      <c r="O12" s="8"/>
      <c r="P12" s="8"/>
    </row>
    <row r="13" s="1" customFormat="1" ht="85" customHeight="1" spans="1:16">
      <c r="A13" s="2">
        <v>7</v>
      </c>
      <c r="B13" s="2" t="s">
        <v>109</v>
      </c>
      <c r="C13" s="2" t="s">
        <v>110</v>
      </c>
      <c r="D13" s="2" t="s">
        <v>67</v>
      </c>
      <c r="E13" s="2" t="s">
        <v>111</v>
      </c>
      <c r="F13" s="2">
        <v>350.8124</v>
      </c>
      <c r="G13" s="2" t="s">
        <v>112</v>
      </c>
      <c r="H13" s="3" t="s">
        <v>113</v>
      </c>
      <c r="I13" s="2" t="s">
        <v>114</v>
      </c>
      <c r="J13" s="2" t="s">
        <v>115</v>
      </c>
      <c r="K13" s="2" t="s">
        <v>116</v>
      </c>
      <c r="L13" s="4"/>
      <c r="M13" s="5"/>
      <c r="N13" s="8"/>
      <c r="O13" s="8"/>
      <c r="P13" s="8"/>
    </row>
    <row r="14" s="1" customFormat="1" ht="85" customHeight="1" spans="1:16">
      <c r="A14" s="2">
        <v>8</v>
      </c>
      <c r="B14" s="2" t="s">
        <v>82</v>
      </c>
      <c r="C14" s="2" t="s">
        <v>117</v>
      </c>
      <c r="D14" s="2" t="s">
        <v>118</v>
      </c>
      <c r="E14" s="2" t="s">
        <v>119</v>
      </c>
      <c r="F14" s="2">
        <v>402.526</v>
      </c>
      <c r="G14" s="2" t="s">
        <v>120</v>
      </c>
      <c r="H14" s="3" t="s">
        <v>115</v>
      </c>
      <c r="I14" s="2" t="s">
        <v>116</v>
      </c>
      <c r="J14" s="2" t="s">
        <v>121</v>
      </c>
      <c r="K14" s="2" t="s">
        <v>122</v>
      </c>
      <c r="L14" s="4"/>
      <c r="M14" s="5"/>
      <c r="N14" s="8"/>
      <c r="O14" s="8"/>
      <c r="P14" s="8"/>
    </row>
    <row r="15" s="1" customFormat="1" ht="141" customHeight="1" spans="1:16">
      <c r="A15" s="2">
        <v>9</v>
      </c>
      <c r="B15" s="2" t="s">
        <v>41</v>
      </c>
      <c r="C15" s="2" t="s">
        <v>123</v>
      </c>
      <c r="D15" s="2" t="s">
        <v>75</v>
      </c>
      <c r="E15" s="2" t="s">
        <v>124</v>
      </c>
      <c r="F15" s="2">
        <v>3249.56</v>
      </c>
      <c r="G15" s="2" t="s">
        <v>125</v>
      </c>
      <c r="H15" s="3" t="s">
        <v>147</v>
      </c>
      <c r="I15" s="2" t="s">
        <v>148</v>
      </c>
      <c r="J15" s="3" t="s">
        <v>149</v>
      </c>
      <c r="K15" s="2" t="s">
        <v>150</v>
      </c>
      <c r="L15" s="4"/>
      <c r="M15" s="5">
        <v>65.2</v>
      </c>
      <c r="N15" s="8"/>
      <c r="O15" s="8"/>
      <c r="P15" s="8"/>
    </row>
    <row r="16" s="1" customFormat="1" ht="85" customHeight="1" spans="1:16">
      <c r="A16" s="2">
        <v>10</v>
      </c>
      <c r="B16" s="2" t="s">
        <v>29</v>
      </c>
      <c r="C16" s="2" t="s">
        <v>130</v>
      </c>
      <c r="D16" s="2" t="s">
        <v>67</v>
      </c>
      <c r="E16" s="2" t="s">
        <v>131</v>
      </c>
      <c r="F16" s="2">
        <v>24.8787</v>
      </c>
      <c r="G16" s="2" t="s">
        <v>132</v>
      </c>
      <c r="H16" s="15" t="s">
        <v>133</v>
      </c>
      <c r="I16" s="16" t="s">
        <v>114</v>
      </c>
      <c r="J16" s="2" t="s">
        <v>134</v>
      </c>
      <c r="K16" s="2" t="s">
        <v>116</v>
      </c>
      <c r="L16" s="4"/>
      <c r="M16" s="5">
        <v>24.8787</v>
      </c>
      <c r="N16" s="8"/>
      <c r="O16" s="8"/>
      <c r="P16" s="8"/>
    </row>
    <row r="17" s="1" customFormat="1" ht="85" customHeight="1" spans="1:16">
      <c r="A17" s="2">
        <v>11</v>
      </c>
      <c r="B17" s="2" t="s">
        <v>22</v>
      </c>
      <c r="C17" s="2" t="s">
        <v>135</v>
      </c>
      <c r="D17" s="2" t="s">
        <v>75</v>
      </c>
      <c r="E17" s="2" t="s">
        <v>136</v>
      </c>
      <c r="F17" s="2">
        <v>98.1964</v>
      </c>
      <c r="G17" s="2" t="s">
        <v>137</v>
      </c>
      <c r="H17" s="3" t="s">
        <v>151</v>
      </c>
      <c r="I17" s="2" t="s">
        <v>152</v>
      </c>
      <c r="J17" s="2" t="s">
        <v>153</v>
      </c>
      <c r="K17" s="2" t="s">
        <v>154</v>
      </c>
      <c r="L17" s="4"/>
      <c r="M17" s="5">
        <v>3.1964</v>
      </c>
      <c r="N17" s="8"/>
      <c r="O17" s="8"/>
      <c r="P17" s="8"/>
    </row>
    <row r="18" s="1" customFormat="1" ht="277" customHeight="1" spans="1:16">
      <c r="A18" s="2">
        <v>12</v>
      </c>
      <c r="B18" s="2" t="s">
        <v>40</v>
      </c>
      <c r="C18" s="2" t="s">
        <v>142</v>
      </c>
      <c r="D18" s="2" t="s">
        <v>118</v>
      </c>
      <c r="E18" s="2" t="s">
        <v>119</v>
      </c>
      <c r="F18" s="2">
        <v>833.7882</v>
      </c>
      <c r="G18" s="2" t="s">
        <v>120</v>
      </c>
      <c r="H18" s="3" t="s">
        <v>155</v>
      </c>
      <c r="I18" s="2" t="s">
        <v>156</v>
      </c>
      <c r="J18" s="3" t="s">
        <v>157</v>
      </c>
      <c r="K18" s="2" t="s">
        <v>158</v>
      </c>
      <c r="L18" s="4"/>
      <c r="M18" s="5">
        <v>1.9249</v>
      </c>
      <c r="N18" s="8"/>
      <c r="O18" s="8"/>
      <c r="P18" s="8"/>
    </row>
    <row r="19" s="9" customFormat="1"/>
    <row r="20" s="9" customFormat="1"/>
  </sheetData>
  <autoFilter ref="A5:R20">
    <extLst/>
  </autoFilter>
  <mergeCells count="12">
    <mergeCell ref="A2:L2"/>
    <mergeCell ref="H4:I4"/>
    <mergeCell ref="J4:K4"/>
    <mergeCell ref="A6:E6"/>
    <mergeCell ref="A4:A5"/>
    <mergeCell ref="B4:B5"/>
    <mergeCell ref="C4:C5"/>
    <mergeCell ref="D4:D5"/>
    <mergeCell ref="E4:E5"/>
    <mergeCell ref="F4:F5"/>
    <mergeCell ref="G4:G5"/>
    <mergeCell ref="L4:L5"/>
  </mergeCells>
  <pageMargins left="0.751388888888889" right="0.751388888888889" top="0.590277777777778" bottom="0.668055555555556" header="0.5" footer="0.5"/>
  <pageSetup paperSize="9" scale="48" orientation="landscape" horizontalDpi="600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zoomScale="80" zoomScaleNormal="80" workbookViewId="0">
      <selection activeCell="M2" sqref="$A1:$XFD2"/>
    </sheetView>
  </sheetViews>
  <sheetFormatPr defaultColWidth="9" defaultRowHeight="14.25" outlineLevelRow="1"/>
  <cols>
    <col min="8" max="11" width="40.5" customWidth="1"/>
  </cols>
  <sheetData>
    <row r="1" s="1" customFormat="1" ht="408" customHeight="1" spans="1:27">
      <c r="A1" s="2">
        <v>19</v>
      </c>
      <c r="B1" s="2" t="s">
        <v>39</v>
      </c>
      <c r="C1" s="2" t="s">
        <v>159</v>
      </c>
      <c r="D1" s="2" t="s">
        <v>75</v>
      </c>
      <c r="E1" s="2" t="s">
        <v>119</v>
      </c>
      <c r="F1" s="2">
        <v>2305.2868</v>
      </c>
      <c r="G1" s="2" t="s">
        <v>160</v>
      </c>
      <c r="H1" s="3" t="s">
        <v>161</v>
      </c>
      <c r="I1" s="2" t="s">
        <v>162</v>
      </c>
      <c r="J1" s="2" t="s">
        <v>163</v>
      </c>
      <c r="K1" s="2" t="s">
        <v>164</v>
      </c>
      <c r="L1" s="4"/>
      <c r="M1" s="5"/>
      <c r="N1" s="5">
        <v>0.142047700000006</v>
      </c>
      <c r="O1" s="5"/>
      <c r="P1" s="5" t="s">
        <v>165</v>
      </c>
      <c r="Q1" s="5"/>
      <c r="R1" s="5"/>
      <c r="S1" s="5"/>
      <c r="T1" s="5"/>
      <c r="U1" s="5"/>
      <c r="V1" s="5"/>
      <c r="W1" s="8"/>
      <c r="X1" s="8"/>
      <c r="Y1" s="8"/>
      <c r="Z1" s="8"/>
      <c r="AA1" s="8"/>
    </row>
    <row r="2" s="1" customFormat="1" ht="321" customHeight="1" spans="1:27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4"/>
      <c r="N2" s="6" t="s">
        <v>166</v>
      </c>
      <c r="O2" s="7" t="s">
        <v>167</v>
      </c>
      <c r="V2" s="8"/>
      <c r="W2" s="8"/>
      <c r="X2" s="8"/>
      <c r="Y2" s="8"/>
      <c r="Z2" s="8"/>
      <c r="AA2" s="8"/>
    </row>
  </sheetData>
  <mergeCells count="1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5" sqref="E15"/>
    </sheetView>
  </sheetViews>
  <sheetFormatPr defaultColWidth="9" defaultRowHeight="14.2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41" sqref="A1:D41"/>
    </sheetView>
  </sheetViews>
  <sheetFormatPr defaultColWidth="9" defaultRowHeight="14.25" outlineLevelCol="3"/>
  <cols>
    <col min="1" max="1" width="26.25" customWidth="1"/>
    <col min="2" max="2" width="12.375" customWidth="1"/>
    <col min="3" max="4" width="15.125" customWidth="1"/>
  </cols>
  <sheetData>
    <row r="1" spans="1:4">
      <c r="A1" t="s">
        <v>16</v>
      </c>
      <c r="B1" t="e">
        <f>COUNTIF(#REF!,A1:A41)</f>
        <v>#REF!</v>
      </c>
      <c r="C1" t="e">
        <f>SUMIF(#REF!,A1:A41,#REF!)</f>
        <v>#REF!</v>
      </c>
      <c r="D1" t="e">
        <f>SUMIF(#REF!,A1:A41,#REF!)</f>
        <v>#REF!</v>
      </c>
    </row>
    <row r="2" spans="1:4">
      <c r="A2" t="s">
        <v>15</v>
      </c>
      <c r="B2" t="e">
        <f>COUNTIF(#REF!,A2:A42)</f>
        <v>#REF!</v>
      </c>
      <c r="C2" t="e">
        <f>SUMIF(#REF!,A2:A42,#REF!)</f>
        <v>#REF!</v>
      </c>
      <c r="D2" t="e">
        <f>SUMIF(#REF!,A2:A42,#REF!)</f>
        <v>#REF!</v>
      </c>
    </row>
    <row r="3" spans="1:4">
      <c r="A3" t="s">
        <v>26</v>
      </c>
      <c r="B3" t="e">
        <f>COUNTIF(#REF!,A3:A43)</f>
        <v>#REF!</v>
      </c>
      <c r="C3" t="e">
        <f>SUMIF(#REF!,A3:A43,#REF!)</f>
        <v>#REF!</v>
      </c>
      <c r="D3" t="e">
        <f>SUMIF(#REF!,A3:A43,#REF!)</f>
        <v>#REF!</v>
      </c>
    </row>
    <row r="4" spans="1:4">
      <c r="A4" t="s">
        <v>28</v>
      </c>
      <c r="B4" t="e">
        <f>COUNTIF(#REF!,A4:A44)</f>
        <v>#REF!</v>
      </c>
      <c r="C4" t="e">
        <f>SUMIF(#REF!,A4:A44,#REF!)</f>
        <v>#REF!</v>
      </c>
      <c r="D4" t="e">
        <f>SUMIF(#REF!,A4:A44,#REF!)</f>
        <v>#REF!</v>
      </c>
    </row>
    <row r="5" spans="1:4">
      <c r="A5" t="s">
        <v>29</v>
      </c>
      <c r="B5" t="e">
        <f>COUNTIF(#REF!,A5:A45)</f>
        <v>#REF!</v>
      </c>
      <c r="C5" t="e">
        <f>SUMIF(#REF!,A5:A45,#REF!)</f>
        <v>#REF!</v>
      </c>
      <c r="D5" t="e">
        <f>SUMIF(#REF!,A5:A45,#REF!)</f>
        <v>#REF!</v>
      </c>
    </row>
    <row r="6" spans="1:4">
      <c r="A6" t="s">
        <v>24</v>
      </c>
      <c r="B6" t="e">
        <f>COUNTIF(#REF!,A6:A46)</f>
        <v>#REF!</v>
      </c>
      <c r="C6" t="e">
        <f>SUMIF(#REF!,A6:A46,#REF!)</f>
        <v>#REF!</v>
      </c>
      <c r="D6" t="e">
        <f>SUMIF(#REF!,A6:A46,#REF!)</f>
        <v>#REF!</v>
      </c>
    </row>
    <row r="7" spans="1:4">
      <c r="A7" t="s">
        <v>51</v>
      </c>
      <c r="B7" t="e">
        <f>COUNTIF(#REF!,A7:A47)</f>
        <v>#REF!</v>
      </c>
      <c r="C7" t="e">
        <f>SUMIF(#REF!,A7:A47,#REF!)</f>
        <v>#REF!</v>
      </c>
      <c r="D7" t="e">
        <f>SUMIF(#REF!,A7:A47,#REF!)</f>
        <v>#REF!</v>
      </c>
    </row>
    <row r="8" spans="1:4">
      <c r="A8" t="s">
        <v>168</v>
      </c>
      <c r="B8" t="e">
        <f>COUNTIF(#REF!,A8:A48)</f>
        <v>#REF!</v>
      </c>
      <c r="C8" t="e">
        <f>SUMIF(#REF!,A8:A48,#REF!)</f>
        <v>#REF!</v>
      </c>
      <c r="D8" t="e">
        <f>SUMIF(#REF!,A8:A48,#REF!)</f>
        <v>#REF!</v>
      </c>
    </row>
    <row r="9" spans="1:4">
      <c r="A9" t="s">
        <v>36</v>
      </c>
      <c r="B9" t="e">
        <f>COUNTIF(#REF!,A9:A49)</f>
        <v>#REF!</v>
      </c>
      <c r="C9" t="e">
        <f>SUMIF(#REF!,A9:A49,#REF!)</f>
        <v>#REF!</v>
      </c>
      <c r="D9" t="e">
        <f>SUMIF(#REF!,A9:A49,#REF!)</f>
        <v>#REF!</v>
      </c>
    </row>
    <row r="10" spans="1:4">
      <c r="A10" t="s">
        <v>169</v>
      </c>
      <c r="B10" t="e">
        <f>COUNTIF(#REF!,A10:A50)</f>
        <v>#REF!</v>
      </c>
      <c r="C10" t="e">
        <f>SUMIF(#REF!,A10:A50,#REF!)</f>
        <v>#REF!</v>
      </c>
      <c r="D10" t="e">
        <f>SUMIF(#REF!,A10:A50,#REF!)</f>
        <v>#REF!</v>
      </c>
    </row>
    <row r="11" spans="1:4">
      <c r="A11" t="s">
        <v>82</v>
      </c>
      <c r="B11" t="e">
        <f>COUNTIF(#REF!,A11:A51)</f>
        <v>#REF!</v>
      </c>
      <c r="C11" t="e">
        <f>SUMIF(#REF!,A11:A51,#REF!)</f>
        <v>#REF!</v>
      </c>
      <c r="D11" t="e">
        <f>SUMIF(#REF!,A11:A51,#REF!)</f>
        <v>#REF!</v>
      </c>
    </row>
    <row r="12" spans="1:4">
      <c r="A12" t="s">
        <v>17</v>
      </c>
      <c r="B12" t="e">
        <f>COUNTIF(#REF!,A12:A52)</f>
        <v>#REF!</v>
      </c>
      <c r="C12" t="e">
        <f>SUMIF(#REF!,A12:A52,#REF!)</f>
        <v>#REF!</v>
      </c>
      <c r="D12" t="e">
        <f>SUMIF(#REF!,A12:A52,#REF!)</f>
        <v>#REF!</v>
      </c>
    </row>
    <row r="13" spans="1:4">
      <c r="A13" t="s">
        <v>47</v>
      </c>
      <c r="B13" t="e">
        <f>COUNTIF(#REF!,A13:A53)</f>
        <v>#REF!</v>
      </c>
      <c r="C13" t="e">
        <f>SUMIF(#REF!,A13:A53,#REF!)</f>
        <v>#REF!</v>
      </c>
      <c r="D13" t="e">
        <f>SUMIF(#REF!,A13:A53,#REF!)</f>
        <v>#REF!</v>
      </c>
    </row>
    <row r="14" spans="1:4">
      <c r="A14" t="s">
        <v>46</v>
      </c>
      <c r="B14" t="e">
        <f>COUNTIF(#REF!,A14:A54)</f>
        <v>#REF!</v>
      </c>
      <c r="C14" t="e">
        <f>SUMIF(#REF!,A14:A54,#REF!)</f>
        <v>#REF!</v>
      </c>
      <c r="D14" t="e">
        <f>SUMIF(#REF!,A14:A54,#REF!)</f>
        <v>#REF!</v>
      </c>
    </row>
    <row r="15" spans="1:4">
      <c r="A15" t="s">
        <v>13</v>
      </c>
      <c r="B15" t="e">
        <f>COUNTIF(#REF!,A15:A55)</f>
        <v>#REF!</v>
      </c>
      <c r="C15" t="e">
        <f>SUMIF(#REF!,A15:A55,#REF!)</f>
        <v>#REF!</v>
      </c>
      <c r="D15" t="e">
        <f>SUMIF(#REF!,A15:A55,#REF!)</f>
        <v>#REF!</v>
      </c>
    </row>
    <row r="16" spans="1:4">
      <c r="A16" t="s">
        <v>19</v>
      </c>
      <c r="B16" t="e">
        <f>COUNTIF(#REF!,A16:A56)</f>
        <v>#REF!</v>
      </c>
      <c r="C16" t="e">
        <f>SUMIF(#REF!,A16:A56,#REF!)</f>
        <v>#REF!</v>
      </c>
      <c r="D16" t="e">
        <f>SUMIF(#REF!,A16:A56,#REF!)</f>
        <v>#REF!</v>
      </c>
    </row>
    <row r="17" spans="1:4">
      <c r="A17" t="s">
        <v>20</v>
      </c>
      <c r="B17" t="e">
        <f>COUNTIF(#REF!,A17:A57)</f>
        <v>#REF!</v>
      </c>
      <c r="C17" t="e">
        <f>SUMIF(#REF!,A17:A57,#REF!)</f>
        <v>#REF!</v>
      </c>
      <c r="D17" t="e">
        <f>SUMIF(#REF!,A17:A57,#REF!)</f>
        <v>#REF!</v>
      </c>
    </row>
    <row r="18" spans="1:4">
      <c r="A18" t="s">
        <v>27</v>
      </c>
      <c r="B18" t="e">
        <f>COUNTIF(#REF!,A18:A58)</f>
        <v>#REF!</v>
      </c>
      <c r="C18" t="e">
        <f>SUMIF(#REF!,A18:A58,#REF!)</f>
        <v>#REF!</v>
      </c>
      <c r="D18" t="e">
        <f>SUMIF(#REF!,A18:A58,#REF!)</f>
        <v>#REF!</v>
      </c>
    </row>
    <row r="19" spans="1:4">
      <c r="A19" t="s">
        <v>45</v>
      </c>
      <c r="B19" t="e">
        <f>COUNTIF(#REF!,A19:A59)</f>
        <v>#REF!</v>
      </c>
      <c r="C19" t="e">
        <f>SUMIF(#REF!,A19:A59,#REF!)</f>
        <v>#REF!</v>
      </c>
      <c r="D19" t="e">
        <f>SUMIF(#REF!,A19:A59,#REF!)</f>
        <v>#REF!</v>
      </c>
    </row>
    <row r="20" spans="1:4">
      <c r="A20" t="s">
        <v>49</v>
      </c>
      <c r="B20" t="e">
        <f>COUNTIF(#REF!,A20:A60)</f>
        <v>#REF!</v>
      </c>
      <c r="C20" t="e">
        <f>SUMIF(#REF!,A20:A60,#REF!)</f>
        <v>#REF!</v>
      </c>
      <c r="D20" t="e">
        <f>SUMIF(#REF!,A20:A60,#REF!)</f>
        <v>#REF!</v>
      </c>
    </row>
    <row r="21" spans="1:4">
      <c r="A21" t="s">
        <v>50</v>
      </c>
      <c r="B21" t="e">
        <f>COUNTIF(#REF!,A21:A61)</f>
        <v>#REF!</v>
      </c>
      <c r="C21" t="e">
        <f>SUMIF(#REF!,A21:A61,#REF!)</f>
        <v>#REF!</v>
      </c>
      <c r="D21" t="e">
        <f>SUMIF(#REF!,A21:A61,#REF!)</f>
        <v>#REF!</v>
      </c>
    </row>
    <row r="22" spans="1:4">
      <c r="A22" t="s">
        <v>170</v>
      </c>
      <c r="B22" t="e">
        <f>COUNTIF(#REF!,A22:A62)</f>
        <v>#REF!</v>
      </c>
      <c r="C22" t="e">
        <f>SUMIF(#REF!,A22:A62,#REF!)</f>
        <v>#REF!</v>
      </c>
      <c r="D22" t="e">
        <f>SUMIF(#REF!,A22:A62,#REF!)</f>
        <v>#REF!</v>
      </c>
    </row>
    <row r="23" spans="1:4">
      <c r="A23" t="s">
        <v>34</v>
      </c>
      <c r="B23" t="e">
        <f>COUNTIF(#REF!,A23:A63)</f>
        <v>#REF!</v>
      </c>
      <c r="C23" t="e">
        <f>SUMIF(#REF!,A23:A63,#REF!)</f>
        <v>#REF!</v>
      </c>
      <c r="D23" t="e">
        <f>SUMIF(#REF!,A23:A63,#REF!)</f>
        <v>#REF!</v>
      </c>
    </row>
    <row r="24" spans="1:4">
      <c r="A24" t="s">
        <v>171</v>
      </c>
      <c r="B24" t="e">
        <f>COUNTIF(#REF!,A24:A64)</f>
        <v>#REF!</v>
      </c>
      <c r="C24" t="e">
        <f>SUMIF(#REF!,A24:A64,#REF!)</f>
        <v>#REF!</v>
      </c>
      <c r="D24" t="e">
        <f>SUMIF(#REF!,A24:A64,#REF!)</f>
        <v>#REF!</v>
      </c>
    </row>
    <row r="25" spans="1:4">
      <c r="A25" t="s">
        <v>35</v>
      </c>
      <c r="B25" t="e">
        <f>COUNTIF(#REF!,A25:A65)</f>
        <v>#REF!</v>
      </c>
      <c r="C25" t="e">
        <f>SUMIF(#REF!,A25:A65,#REF!)</f>
        <v>#REF!</v>
      </c>
      <c r="D25" t="e">
        <f>SUMIF(#REF!,A25:A65,#REF!)</f>
        <v>#REF!</v>
      </c>
    </row>
    <row r="26" spans="1:4">
      <c r="A26" t="s">
        <v>42</v>
      </c>
      <c r="B26" t="e">
        <f>COUNTIF(#REF!,A26:A66)</f>
        <v>#REF!</v>
      </c>
      <c r="C26" t="e">
        <f>SUMIF(#REF!,A26:A66,#REF!)</f>
        <v>#REF!</v>
      </c>
      <c r="D26" t="e">
        <f>SUMIF(#REF!,A26:A66,#REF!)</f>
        <v>#REF!</v>
      </c>
    </row>
    <row r="27" spans="1:4">
      <c r="A27" t="s">
        <v>43</v>
      </c>
      <c r="B27" t="e">
        <f>COUNTIF(#REF!,A27:A67)</f>
        <v>#REF!</v>
      </c>
      <c r="C27" t="e">
        <f>SUMIF(#REF!,A27:A67,#REF!)</f>
        <v>#REF!</v>
      </c>
      <c r="D27" t="e">
        <f>SUMIF(#REF!,A27:A67,#REF!)</f>
        <v>#REF!</v>
      </c>
    </row>
    <row r="28" spans="1:4">
      <c r="A28" t="s">
        <v>37</v>
      </c>
      <c r="B28" t="e">
        <f>COUNTIF(#REF!,A28:A68)</f>
        <v>#REF!</v>
      </c>
      <c r="C28" t="e">
        <f>SUMIF(#REF!,A28:A68,#REF!)</f>
        <v>#REF!</v>
      </c>
      <c r="D28" t="e">
        <f>SUMIF(#REF!,A28:A68,#REF!)</f>
        <v>#REF!</v>
      </c>
    </row>
    <row r="29" spans="1:4">
      <c r="A29" t="s">
        <v>39</v>
      </c>
      <c r="B29" t="e">
        <f>COUNTIF(#REF!,A29:A69)</f>
        <v>#REF!</v>
      </c>
      <c r="C29" t="e">
        <f>SUMIF(#REF!,A29:A69,#REF!)</f>
        <v>#REF!</v>
      </c>
      <c r="D29" t="e">
        <f>SUMIF(#REF!,A29:A69,#REF!)</f>
        <v>#REF!</v>
      </c>
    </row>
    <row r="30" spans="1:4">
      <c r="A30" t="s">
        <v>48</v>
      </c>
      <c r="B30" t="e">
        <f>COUNTIF(#REF!,A30:A70)</f>
        <v>#REF!</v>
      </c>
      <c r="C30" t="e">
        <f>SUMIF(#REF!,A30:A70,#REF!)</f>
        <v>#REF!</v>
      </c>
      <c r="D30" t="e">
        <f>SUMIF(#REF!,A30:A70,#REF!)</f>
        <v>#REF!</v>
      </c>
    </row>
    <row r="31" spans="1:4">
      <c r="A31" t="s">
        <v>22</v>
      </c>
      <c r="B31" t="e">
        <f>COUNTIF(#REF!,A31:A71)</f>
        <v>#REF!</v>
      </c>
      <c r="C31" t="e">
        <f>SUMIF(#REF!,A31:A71,#REF!)</f>
        <v>#REF!</v>
      </c>
      <c r="D31" t="e">
        <f>SUMIF(#REF!,A31:A71,#REF!)</f>
        <v>#REF!</v>
      </c>
    </row>
    <row r="32" spans="1:4">
      <c r="A32" t="s">
        <v>25</v>
      </c>
      <c r="B32" t="e">
        <f>COUNTIF(#REF!,A32:A72)</f>
        <v>#REF!</v>
      </c>
      <c r="C32" t="e">
        <f>SUMIF(#REF!,A32:A72,#REF!)</f>
        <v>#REF!</v>
      </c>
      <c r="D32" t="e">
        <f>SUMIF(#REF!,A32:A72,#REF!)</f>
        <v>#REF!</v>
      </c>
    </row>
    <row r="33" spans="1:4">
      <c r="A33" t="s">
        <v>172</v>
      </c>
      <c r="B33" t="e">
        <f>COUNTIF(#REF!,A33:A73)</f>
        <v>#REF!</v>
      </c>
      <c r="C33" t="e">
        <f>SUMIF(#REF!,A33:A73,#REF!)</f>
        <v>#REF!</v>
      </c>
      <c r="D33" t="e">
        <f>SUMIF(#REF!,A33:A73,#REF!)</f>
        <v>#REF!</v>
      </c>
    </row>
    <row r="34" spans="1:4">
      <c r="A34" t="s">
        <v>14</v>
      </c>
      <c r="B34" t="e">
        <f>COUNTIF(#REF!,A34:A74)</f>
        <v>#REF!</v>
      </c>
      <c r="C34" t="e">
        <f>SUMIF(#REF!,A34:A74,#REF!)</f>
        <v>#REF!</v>
      </c>
      <c r="D34" t="e">
        <f>SUMIF(#REF!,A34:A74,#REF!)</f>
        <v>#REF!</v>
      </c>
    </row>
    <row r="35" spans="1:4">
      <c r="A35" t="s">
        <v>40</v>
      </c>
      <c r="B35" t="e">
        <f>COUNTIF(#REF!,A35:A75)</f>
        <v>#REF!</v>
      </c>
      <c r="C35" t="e">
        <f>SUMIF(#REF!,A35:A75,#REF!)</f>
        <v>#REF!</v>
      </c>
      <c r="D35" t="e">
        <f>SUMIF(#REF!,A35:A75,#REF!)</f>
        <v>#REF!</v>
      </c>
    </row>
    <row r="36" spans="1:4">
      <c r="A36" t="s">
        <v>173</v>
      </c>
      <c r="B36" t="e">
        <f>COUNTIF(#REF!,A36:A76)</f>
        <v>#REF!</v>
      </c>
      <c r="C36" t="e">
        <f>SUMIF(#REF!,A36:A76,#REF!)</f>
        <v>#REF!</v>
      </c>
      <c r="D36" t="e">
        <f>SUMIF(#REF!,A36:A76,#REF!)</f>
        <v>#REF!</v>
      </c>
    </row>
    <row r="37" spans="1:4">
      <c r="A37" t="s">
        <v>174</v>
      </c>
      <c r="B37" t="e">
        <f>COUNTIF(#REF!,A37:A77)</f>
        <v>#REF!</v>
      </c>
      <c r="C37" t="e">
        <f>SUMIF(#REF!,A37:A77,#REF!)</f>
        <v>#REF!</v>
      </c>
      <c r="D37" t="e">
        <f>SUMIF(#REF!,A37:A77,#REF!)</f>
        <v>#REF!</v>
      </c>
    </row>
    <row r="38" spans="1:4">
      <c r="A38" t="s">
        <v>175</v>
      </c>
      <c r="B38" t="e">
        <f>COUNTIF(#REF!,A38:A78)</f>
        <v>#REF!</v>
      </c>
      <c r="C38" t="e">
        <f>SUMIF(#REF!,A38:A78,#REF!)</f>
        <v>#REF!</v>
      </c>
      <c r="D38" t="e">
        <f>SUMIF(#REF!,A38:A78,#REF!)</f>
        <v>#REF!</v>
      </c>
    </row>
    <row r="39" spans="1:4">
      <c r="A39" t="s">
        <v>176</v>
      </c>
      <c r="B39" t="e">
        <f>COUNTIF(#REF!,A39:A79)</f>
        <v>#REF!</v>
      </c>
      <c r="C39" t="e">
        <f>SUMIF(#REF!,A39:A79,#REF!)</f>
        <v>#REF!</v>
      </c>
      <c r="D39" t="e">
        <f>SUMIF(#REF!,A39:A79,#REF!)</f>
        <v>#REF!</v>
      </c>
    </row>
    <row r="40" spans="1:4">
      <c r="A40" t="s">
        <v>177</v>
      </c>
      <c r="B40" t="e">
        <f>COUNTIF(#REF!,A40:A80)</f>
        <v>#REF!</v>
      </c>
      <c r="C40" t="e">
        <f>SUMIF(#REF!,A40:A80,#REF!)</f>
        <v>#REF!</v>
      </c>
      <c r="D40" t="e">
        <f>SUMIF(#REF!,A40:A80,#REF!)</f>
        <v>#REF!</v>
      </c>
    </row>
    <row r="41" spans="1:4">
      <c r="A41" t="s">
        <v>41</v>
      </c>
      <c r="B41" t="e">
        <f>COUNTIF(#REF!,A41:A81)</f>
        <v>#REF!</v>
      </c>
      <c r="C41" t="e">
        <f>SUMIF(#REF!,A41:A81,#REF!)</f>
        <v>#REF!</v>
      </c>
      <c r="D41" t="e">
        <f>SUMIF(#REF!,A41:A81,#REF!)</f>
        <v>#REF!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资金排名汇总表</vt:lpstr>
      <vt:lpstr>需调整资金情况</vt:lpstr>
      <vt:lpstr>需调整资金情况 (2)</vt:lpstr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「奇迹」</cp:lastModifiedBy>
  <dcterms:created xsi:type="dcterms:W3CDTF">2008-09-11T17:22:00Z</dcterms:created>
  <dcterms:modified xsi:type="dcterms:W3CDTF">2023-12-15T00:16:50Z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0471DE17C5324FED97E38B340C112921</vt:lpwstr>
  </property>
</Properties>
</file>