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4" r:id="rId1"/>
    <sheet name="放大版2" sheetId="6" state="hidden" r:id="rId2"/>
    <sheet name="放大版" sheetId="5" state="hidden" r:id="rId3"/>
  </sheets>
  <externalReferences>
    <externalReference r:id="rId4"/>
  </externalReferences>
  <definedNames>
    <definedName name="_xlnm._FilterDatabase" localSheetId="0" hidden="1">附件1!$A$5:$Y$49</definedName>
    <definedName name="_xlnm._FilterDatabase" localSheetId="1" hidden="1">放大版2!$A$5:$I$24</definedName>
    <definedName name="_xlnm._FilterDatabase" localSheetId="2" hidden="1">放大版!$A$6:$I$13</definedName>
    <definedName name="_xlnm.Print_Area" localSheetId="0">附件1!$A$1:$O$49</definedName>
    <definedName name="_xlnm.Print_Titles" localSheetId="0">附件1!$2:$5</definedName>
    <definedName name="项目分类">'[1]2-扶贫项目实施情况表'!$V$3:$V$106</definedName>
    <definedName name="_xlnm.Print_Area" localSheetId="2">放大版!$A$1:$I$8</definedName>
    <definedName name="_xlnm.Print_Titles" localSheetId="2">放大版!$3:$6</definedName>
    <definedName name="_xlnm.Print_Area" localSheetId="1">放大版2!$A$1:$I$19</definedName>
    <definedName name="_xlnm.Print_Titles" localSheetId="1">放大版2!$2:$5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<sst xmlns="http://schemas.openxmlformats.org/spreadsheetml/2006/main" count="605" uniqueCount="321">
  <si>
    <t>附件</t>
  </si>
  <si>
    <t>2025年第四批财政衔接推进乡村振兴补助资金项目统计表</t>
  </si>
  <si>
    <t>单位：万元</t>
  </si>
  <si>
    <t>序号</t>
  </si>
  <si>
    <t>实施单位</t>
  </si>
  <si>
    <t>项目名称</t>
  </si>
  <si>
    <t>项目类别</t>
  </si>
  <si>
    <t>建设地点</t>
  </si>
  <si>
    <t>投资</t>
  </si>
  <si>
    <t>主要建设内容</t>
  </si>
  <si>
    <t>竣工时间</t>
  </si>
  <si>
    <t>效益情况</t>
  </si>
  <si>
    <t>资金文号</t>
  </si>
  <si>
    <t>资金来源</t>
  </si>
  <si>
    <t>主管部门</t>
  </si>
  <si>
    <t>绩效目标</t>
  </si>
  <si>
    <t>备注</t>
  </si>
  <si>
    <t>覆盖户数</t>
  </si>
  <si>
    <t>覆盖人口</t>
  </si>
  <si>
    <t>董周乡</t>
  </si>
  <si>
    <t>董周乡蔡庄村康养旅游配套设施项目</t>
  </si>
  <si>
    <t>产业发展</t>
  </si>
  <si>
    <t>蔡庄村</t>
  </si>
  <si>
    <t>新建二层木屋1座（长21.5米，宽14.3米）及相关配套设施。</t>
  </si>
  <si>
    <t>248户（脱贫户22户）</t>
  </si>
  <si>
    <t>1010人（脱贫人口63人）</t>
  </si>
  <si>
    <t xml:space="preserve">豫财农综〔2024〕22号 </t>
  </si>
  <si>
    <t>中央衔接资金</t>
  </si>
  <si>
    <t>县农业农村局</t>
  </si>
  <si>
    <t>项目使用方按照不低于投资额的10%落实带贫绩效，其中5%用以壮大村集体经济，促进当地经济发展，5%带领脱贫户致富</t>
  </si>
  <si>
    <t>观音寺乡</t>
  </si>
  <si>
    <t>观音寺乡太平保村食用菌深加工二期建设项目</t>
  </si>
  <si>
    <t>太平保村</t>
  </si>
  <si>
    <t>新建钢构厂房1座，长96.8米，宽21米；砌筑浆砌石挡土墙50米，宽度0.65米，地上高度1.2米；铺筑15公分厚C25混凝土地坪230平方米。</t>
  </si>
  <si>
    <t>524户（脱贫户141户）</t>
  </si>
  <si>
    <t>2006人（脱贫人口536人）</t>
  </si>
  <si>
    <t>梁洼镇</t>
  </si>
  <si>
    <t>梁洼镇连沟村养殖基地项目</t>
  </si>
  <si>
    <t>连沟村</t>
  </si>
  <si>
    <t>新建鸡舍两座，长105m，宽15m，新建仓库一座，新建机井一眼，新建20丅无塔一座</t>
  </si>
  <si>
    <t>370户（脱贫户15户）</t>
  </si>
  <si>
    <t>1567人（脱贫人口41人）</t>
  </si>
  <si>
    <t>梁洼镇南街村仓储建设项目二期</t>
  </si>
  <si>
    <t>南街村</t>
  </si>
  <si>
    <t>新建仓储一座，长48.8米，宽21.8米，建筑高度9.8米。布置水电配套设施。</t>
  </si>
  <si>
    <t>992户（脱贫户98户）</t>
  </si>
  <si>
    <t>4387人（脱贫人口325人）</t>
  </si>
  <si>
    <t>四棵树乡</t>
  </si>
  <si>
    <t>四棵树乡土楼村水泉沟组道路建设项目</t>
  </si>
  <si>
    <t>基础设施</t>
  </si>
  <si>
    <t>土楼村</t>
  </si>
  <si>
    <t>新建混凝土道路长1276米；其中均宽4.5米，长966米，厚0.2米；均宽3米，长310米，厚0.15米；新建漫水桥1座，长59米。</t>
  </si>
  <si>
    <t>136户（脱贫户56户）</t>
  </si>
  <si>
    <t>543人（脱贫人口269人)</t>
  </si>
  <si>
    <t xml:space="preserve">平财预〔2025〕227号 </t>
  </si>
  <si>
    <t>市级衔接资金</t>
  </si>
  <si>
    <t>按照既定目标完成建设任务，项目建成后移交村集体管护，改善群众生产生活条件，群众满意度97%以上。</t>
  </si>
  <si>
    <t>四棵树乡彭庄村木掀厂组道路建设项目</t>
  </si>
  <si>
    <t>彭庄村</t>
  </si>
  <si>
    <t>新建混凝土道路长787m，宽4.5m，厚20cm，强度C25，新建浆砌石排水渠长1126m，截面1m*1.5m，挡墙长68m，高5m。</t>
  </si>
  <si>
    <t>40户（脱贫户12户）</t>
  </si>
  <si>
    <t>178人（脱贫人口53人)</t>
  </si>
  <si>
    <t>团城乡</t>
  </si>
  <si>
    <t>团城乡寺沟村民宿配套研学基地建设项目</t>
  </si>
  <si>
    <t>寺沟村</t>
  </si>
  <si>
    <t xml:space="preserve"> 项目占地37亩，其中新建二层民宿一座，长40米，宽12米，占地480平方米；长9米，宽5米离地平台8座；宽5米，长20米仓库一座；宽5米，长10米木屋一座；长15米，宽6米水池1座及水、电等配套设施。</t>
  </si>
  <si>
    <t>442户（脱贫户72户）</t>
  </si>
  <si>
    <t>1397人（脱贫人口250人）</t>
  </si>
  <si>
    <t>省级衔接资金</t>
  </si>
  <si>
    <t>熊背乡</t>
  </si>
  <si>
    <t>熊背乡宝山村老李沟至转山道路建设项目</t>
  </si>
  <si>
    <t>宝山村</t>
  </si>
  <si>
    <t>建设C25砼道路长1775米，总面积9210平方米，厚0.2米；新建道路挡墙3处共计114米，直径1200过路涵管长8米，漫水桥1座30米</t>
  </si>
  <si>
    <t>280户（脱贫户69户）</t>
  </si>
  <si>
    <t>1050（脱贫人口217人）</t>
  </si>
  <si>
    <t>熊背乡晒衣山村道路护堤修复项目</t>
  </si>
  <si>
    <t>晒衣山村</t>
  </si>
  <si>
    <t>修复道路护堤2处总长62米</t>
  </si>
  <si>
    <t>326户（脱贫户39户）</t>
  </si>
  <si>
    <t>1152（脱贫人口112人）</t>
  </si>
  <si>
    <t>熊背乡雁鸣庄村排污管网建设项目</t>
  </si>
  <si>
    <t>雁鸣庄村</t>
  </si>
  <si>
    <t>新建化粪池2座；埋设双壁波纹管长度合计2590米，其中直径400管1446米，直径300管377米，直径200管767米；砌筑检查井64座；埋设直径110PVC管，连接入户排水口，长度合计120米。</t>
  </si>
  <si>
    <t>373户（脱贫户184户）</t>
  </si>
  <si>
    <t>1443人（脱贫人口741人）</t>
  </si>
  <si>
    <t>张店乡</t>
  </si>
  <si>
    <t>张店乡郭庄村内道路建设项目</t>
  </si>
  <si>
    <t>郭庄村</t>
  </si>
  <si>
    <t>新建混凝土道路总长1983.3米，其中3.5米宽道路长180.5米，3米宽道路长1802.8米。均为15公分厚，C25标准。</t>
  </si>
  <si>
    <t>152户（脱贫户95户）</t>
  </si>
  <si>
    <t>480人（脱贫人口294人）</t>
  </si>
  <si>
    <t>张店乡王湾村组通道路建设项目</t>
  </si>
  <si>
    <t>王湾村</t>
  </si>
  <si>
    <t>新建15cm厚C25混凝土道路2条，其中4米宽道路2条，共计1115米。</t>
  </si>
  <si>
    <t>614户（脱贫户91户）</t>
  </si>
  <si>
    <t>2730人（脱贫人口256人）</t>
  </si>
  <si>
    <t>张店乡张店村内道路建设项目</t>
  </si>
  <si>
    <t>张店村</t>
  </si>
  <si>
    <t>新建15cm厚C25混凝土道路10条，其中4米宽道路2条，共计726米，3.5米宽道路5条，共计249.5米，3米宽道路2条，共计134米，2.5米宽道路1条，共计41长。</t>
  </si>
  <si>
    <t>62户（脱贫户54户）</t>
  </si>
  <si>
    <t>256人（脱贫人口149人）</t>
  </si>
  <si>
    <t>张店乡白庄村过路涵及村内道路建设项目</t>
  </si>
  <si>
    <t>白庄村</t>
  </si>
  <si>
    <t>新建道路总长666.3米，其中3米宽混凝土路面长575.5米，4米宽混凝土路面长度90.8米。3米宽路采用15公分C25水泥混凝土路面。4米宽路采用18公分混凝土路面。过路涵一处长7.77米，宽5米。</t>
  </si>
  <si>
    <t>345户（脱贫户71户）</t>
  </si>
  <si>
    <t>1562人（脱贫人口225人）</t>
  </si>
  <si>
    <t>尧山镇</t>
  </si>
  <si>
    <t>尧山镇四道河村生产桥建设项目</t>
  </si>
  <si>
    <t>四道河村</t>
  </si>
  <si>
    <t>新建14米长、5.5米宽桥梁一座</t>
  </si>
  <si>
    <t>486户（脱贫户55户）</t>
  </si>
  <si>
    <t>1749人（脱贫人口124人）</t>
  </si>
  <si>
    <t>赵村镇</t>
  </si>
  <si>
    <t>赵村镇寨子沟村蒋庄组护庄护堰项目</t>
  </si>
  <si>
    <t>寨子沟村</t>
  </si>
  <si>
    <t xml:space="preserve"> 新建浆砌石护堰长140米，均高3.5米 </t>
  </si>
  <si>
    <t>224户（脱贫户56户）</t>
  </si>
  <si>
    <t>1086人（脱贫人口141人）</t>
  </si>
  <si>
    <t>赵村镇三道庵村道路及护庄堰建设项目</t>
  </si>
  <si>
    <t>三道庵村</t>
  </si>
  <si>
    <t>1、新建护堰长127m，其中护堰均高4m长94m；
2、新建混凝土道路长130m， 宽4米，厚0.15m。</t>
  </si>
  <si>
    <t>142户（脱贫户79户）</t>
  </si>
  <si>
    <t>566人（脱贫人口260人）</t>
  </si>
  <si>
    <t>赵村镇赵村村新村拦河堰建设项目</t>
  </si>
  <si>
    <t>赵村村</t>
  </si>
  <si>
    <t>新建拦河坝一座长164米，坝高1米，埋深5.9米。</t>
  </si>
  <si>
    <t>523户（脱贫户227户）</t>
  </si>
  <si>
    <t>2454人（脱贫人口743人）</t>
  </si>
  <si>
    <t>赵村镇赵村村、中汤村污水处理项目</t>
  </si>
  <si>
    <t>中汤村、赵村村</t>
  </si>
  <si>
    <t>新建100立方米砖砌化粪池1座，埋设DN1000波纹管48米；新建50立方米砖砌化粪池1座，砌筑排水渠56.5米；新建150米深水井1眼，配套安装水电部分；新建道路长300米，款3米，厚15公分水泥路，赵村新村排水设施。</t>
  </si>
  <si>
    <t>949户（脱贫户297户）</t>
  </si>
  <si>
    <t>4897人（脱贫人口943人）</t>
  </si>
  <si>
    <t>背孜乡</t>
  </si>
  <si>
    <t>背孜乡背孜村中药材存储车间及配套设施项目</t>
  </si>
  <si>
    <t>背孜村</t>
  </si>
  <si>
    <t>中药材存储车间一座（42X18/18X8.4),建筑面积975.05平方米；单层仓储用房一座（19.8X7.2),建筑面积149.2平方米；单层库房一座18.9X4.5,建筑面积90.72平方米；配套深水井280米及配套设施</t>
  </si>
  <si>
    <t>258户（脱贫户98户）</t>
  </si>
  <si>
    <t>957人（脱贫人口320人）</t>
  </si>
  <si>
    <t>背孜乡郜沟村中草药分拣车间及配套设施项目</t>
  </si>
  <si>
    <t>郜沟村</t>
  </si>
  <si>
    <t>新建钢结构厂房长26米，宽18.56米及配套设施</t>
  </si>
  <si>
    <t>532户（脱贫户102户）</t>
  </si>
  <si>
    <t>2320人（脱贫人口456人）</t>
  </si>
  <si>
    <t>新型农村集体经济</t>
  </si>
  <si>
    <t>汇源街道</t>
  </si>
  <si>
    <t>汇源街道大王庄村道路及污水管网项目</t>
  </si>
  <si>
    <t>大王庄村</t>
  </si>
  <si>
    <t>新建φ600排水管长1013m，新建直径400排水管长48m，新建检查井34座，新建道路长1061m，新建5cm厚（AC-13C）细粒沥青混凝土面积4114.5m2</t>
  </si>
  <si>
    <t>935户（脱贫户49户）</t>
  </si>
  <si>
    <t>4270人（脱贫人口141人）</t>
  </si>
  <si>
    <t>鲁阳街道</t>
  </si>
  <si>
    <t>鲁阳街道七里社区道路及雨污管道建设项目</t>
  </si>
  <si>
    <t>七里社区</t>
  </si>
  <si>
    <t>1、新建混凝土道路2条；宽度3.5米，长度180米；宽4米，长度395米；2、新建沥青混凝土道路1条，宽度4.5米，长度890米；3、新建DN600管道456米，新建DN800管道495米及道路开挖恢复。</t>
  </si>
  <si>
    <t>718户（脱贫户50户)</t>
  </si>
  <si>
    <t>3296(脱贫人口125人）</t>
  </si>
  <si>
    <t>土门办事处</t>
  </si>
  <si>
    <t>土门办事处焦山村木兰树组安全饮水及组通路项目</t>
  </si>
  <si>
    <t>焦山村</t>
  </si>
  <si>
    <t>新建蓄水池2座及配套压力罐2台，饮水管网2600米。新建道路长402米，均宽3米，厚0.15米，涵管2处16米；新建挡墙176米，均高3米；新建盖板涵1座。</t>
  </si>
  <si>
    <t>58户（脱贫户10户）</t>
  </si>
  <si>
    <t>196人（脱贫户23人）</t>
  </si>
  <si>
    <t xml:space="preserve">平财预〔2025〕226号 </t>
  </si>
  <si>
    <t>土门办事处构树庄村瓦房庄至大潺寺道路硬化项目</t>
  </si>
  <si>
    <t>构树庄村</t>
  </si>
  <si>
    <t>新建道路930米，宽4米，厚0.2米;新建2米高挡墙187米，3米高挡墙76米，8米高挡墙40米。</t>
  </si>
  <si>
    <t>276户（脱贫户62户）</t>
  </si>
  <si>
    <t>1132人（脱贫人口214人）</t>
  </si>
  <si>
    <t>下汤镇</t>
  </si>
  <si>
    <t>下汤镇十亩地洼村露营基地建设项目</t>
  </si>
  <si>
    <t>十亩地洼村</t>
  </si>
  <si>
    <t>1、木屋民宿4座，每座建筑面积46.41平方。2、共享餐厅砌体结构，建筑面积161.5平方。3、园区内道路建设1号路长214m宽4m，2号路长84m宽3m，共计1108平方米。4、水、电配套工程。</t>
  </si>
  <si>
    <t>617户（脱贫户36户）</t>
  </si>
  <si>
    <t>2613人（脱贫人口53人）</t>
  </si>
  <si>
    <t>县民宗局</t>
  </si>
  <si>
    <t>下汤镇新街社区民宿建设项目（少数民族资金）</t>
  </si>
  <si>
    <t>新街社区</t>
  </si>
  <si>
    <t>改造建筑面积865平方米，房间19间及相关配套设施</t>
  </si>
  <si>
    <t>683户</t>
  </si>
  <si>
    <t>2683人</t>
  </si>
  <si>
    <t xml:space="preserve">豫财农综〔2024〕25号43万元
豫财农综〔2024〕25号14万元
豫财农综〔2024〕22号92.9965万元 </t>
  </si>
  <si>
    <t>中央衔接资金43万元
省级衔接资金14万元
省级衔接资金92.9965万元</t>
  </si>
  <si>
    <t>少数民族发展任务</t>
  </si>
  <si>
    <t>辛集乡</t>
  </si>
  <si>
    <t>辛集乡马庄村组通道路建设项目</t>
  </si>
  <si>
    <t>马庄村</t>
  </si>
  <si>
    <t>新建3m宽15cm厚C25混凝土路面2628m，合计7884 m2.</t>
  </si>
  <si>
    <t>230户（脱贫户28户）</t>
  </si>
  <si>
    <t>875人（脱贫人口55人）</t>
  </si>
  <si>
    <t>辛集乡四山村道路建设项目</t>
  </si>
  <si>
    <t>四山村</t>
  </si>
  <si>
    <t>铺筑15公分厚水泥混凝土道路855米，其中3米宽道路195米，3.5m宽道路660米；铺筑20公分厚水泥混凝土道路529米，其中3.5米宽道路212米，4.5米宽道路317米；铺筑5公分厚沥青混凝土道路452米，其中4米宽道路260米，4.5米宽道路192米；安装水泥混凝土仿木栏杆16米；埋设DN500双壁波纹管道20米，砌筑排水检查井2座。</t>
  </si>
  <si>
    <t>459户（脱贫户135户）</t>
  </si>
  <si>
    <t>1859人（脱贫人口460人）</t>
  </si>
  <si>
    <t>辛集乡漫流村内道路建设项目</t>
  </si>
  <si>
    <t>漫流村</t>
  </si>
  <si>
    <t>18cm厚C25砼4m宽路面384m，20cm厚C25砼4m宽路面1515m</t>
  </si>
  <si>
    <t>597户（脱贫户76户）</t>
  </si>
  <si>
    <t>2582人（脱贫人口231人）</t>
  </si>
  <si>
    <t>张官营镇</t>
  </si>
  <si>
    <t>张官营镇李乐庄村道路项目</t>
  </si>
  <si>
    <t>李乐庄村</t>
  </si>
  <si>
    <t>新建5cm厚沥青道路1410米，其中宽4米的长1040米，宽3.5米的长370米。</t>
  </si>
  <si>
    <t>324户（脱贫户16户）</t>
  </si>
  <si>
    <t>1413人（脱贫人口34人）</t>
  </si>
  <si>
    <t>张官营镇棠树村道路项目</t>
  </si>
  <si>
    <t>棠树村</t>
  </si>
  <si>
    <t>1、新建5cm厚沥青道路927米，其中宽3.5米的长537米，宽4米的长390米；2、新建c25混凝土道路长187米，宽3米，厚15cm。</t>
  </si>
  <si>
    <t>214户（脱贫户28户）</t>
  </si>
  <si>
    <t>935人（脱贫人口72人）</t>
  </si>
  <si>
    <t>张官营镇朱庄村道路项目</t>
  </si>
  <si>
    <t>朱庄村</t>
  </si>
  <si>
    <t>1、新建5cm厚沥青道路860米，其中宽3.5米的长220米，宽3米的长640米；2、新建c25混凝土道路1306米，3米宽，厚15cm。</t>
  </si>
  <si>
    <t>341户（脱贫户43户）</t>
  </si>
  <si>
    <t>1318人（脱贫人口117人）</t>
  </si>
  <si>
    <t>张良镇</t>
  </si>
  <si>
    <t>张良镇姚吴程村养殖场配套建设项目</t>
  </si>
  <si>
    <t>姚吴程</t>
  </si>
  <si>
    <t>1.150mm厚混凝土护坡1640m2、2.15cm混凝土道路656m2、18cm厚混凝土道路4725.66m2、20cm机动车混凝土道822.5m24.5m高浆砌片石挡墙73.49m、4m高浆砌片石挡墙86m、3m高片石挡墙54.06m5.120mm厚普通砖砌排水沟215m6.成井350含配套</t>
  </si>
  <si>
    <t>321户（脱贫户171户）</t>
  </si>
  <si>
    <t>1379人（脱贫人口754人）</t>
  </si>
  <si>
    <t>张良镇张东村组通道路建设项目</t>
  </si>
  <si>
    <t>张东村</t>
  </si>
  <si>
    <t>1、混凝土路面1613米。其中2.5米宽，长40米；3米宽，长585米；3.5米宽，长447米；4米宽，长351米；4.5米宽，长190米；15厘米厚C25商砼。2、新建道路边坡排水沟188米。其中预埋管10米，管径1.5米；新建挡土墙（1）69米，高2.15米；挡土墙（2）287米，高2米；护坡长69米，高2米；排水沟底铺砌180米，平均厚0.3米。</t>
  </si>
  <si>
    <t>378户（脱贫户26户）</t>
  </si>
  <si>
    <t>1714人（脱贫人口83人）</t>
  </si>
  <si>
    <t>仓头乡</t>
  </si>
  <si>
    <t>仓头乡潘窑村道路建设项目</t>
  </si>
  <si>
    <t>潘窑村</t>
  </si>
  <si>
    <t>新建均宽4.2米宽沥青混凝土道路长2770米，厚5cm。</t>
  </si>
  <si>
    <t>335户（脱贫户50户）</t>
  </si>
  <si>
    <t>1243人（脱贫人口562人）</t>
  </si>
  <si>
    <t>仓头乡刘芳庄村道路建设项目</t>
  </si>
  <si>
    <t>刘芳庄村</t>
  </si>
  <si>
    <t>（1）、新修村内混凝土道路（18cm厚C25混凝土）总长1222.5米，均宽3米～4.5米，共计4738.5平方米。建过路桥涵两座（同规格），长13.6米，宽5米。</t>
  </si>
  <si>
    <t>376户（脱贫户41户）</t>
  </si>
  <si>
    <t>1445人（脱贫人口75人）</t>
  </si>
  <si>
    <t>仓头乡白窑村道路建设项目</t>
  </si>
  <si>
    <t>白窑村</t>
  </si>
  <si>
    <t>新修村内混凝土道路（18cm厚C25混凝土）共计3493平方米，道路1长861米，宽3米；道路2长260米，宽3.5米，总长1121米。</t>
  </si>
  <si>
    <t>220户（脱贫户102户）</t>
  </si>
  <si>
    <t>850人（脱贫人口438人）</t>
  </si>
  <si>
    <t>江河新区</t>
  </si>
  <si>
    <t>江河新区稻谷田村组通道路项目</t>
  </si>
  <si>
    <t>稻谷田村</t>
  </si>
  <si>
    <t>新建C25混凝土道路长2500米、宽2.5米、厚0.15米</t>
  </si>
  <si>
    <t>164户（脱贫户8户）</t>
  </si>
  <si>
    <t>585人（脱贫人口33人）</t>
  </si>
  <si>
    <t>马楼乡</t>
  </si>
  <si>
    <t>马楼乡高岸头村道路建设项目</t>
  </si>
  <si>
    <t>高岸头村</t>
  </si>
  <si>
    <t>新建c25混凝土道路全长1902米（3米宽15公分厚347米，3.5米宽15公分厚851米，4米宽15公分厚576米，4.5米宽15公分厚72米，4.5米宽20公分厚56米）总面积6899.5㎡</t>
  </si>
  <si>
    <t>172户（脱贫户13户）</t>
  </si>
  <si>
    <t>633人（脱贫人口37人）</t>
  </si>
  <si>
    <t>马楼乡周庄村柏油路建设项目</t>
  </si>
  <si>
    <t>周庄村</t>
  </si>
  <si>
    <t>新建沥青柏油路长612米，宽4.5米,5公分厚，总面积2754㎡</t>
  </si>
  <si>
    <t>162户（脱贫户13户）</t>
  </si>
  <si>
    <t>613人（脱贫人口37人）</t>
  </si>
  <si>
    <t>马楼乡薛寨村道路建设项目</t>
  </si>
  <si>
    <t>薛寨村</t>
  </si>
  <si>
    <t>新建c25混凝土道路全长2220米（2米宽15公分厚849米，2.5米宽15公分厚534米，3米宽15公分厚764米，4米宽15公分厚73米）总面积5617㎡</t>
  </si>
  <si>
    <t>257户（脱贫户44户）</t>
  </si>
  <si>
    <t>984人（脱贫人口100人）</t>
  </si>
  <si>
    <t>马楼乡马楼村排水渠建设项目</t>
  </si>
  <si>
    <t>马楼村</t>
  </si>
  <si>
    <t>新建砖砌盖板排水渠全长266米</t>
  </si>
  <si>
    <t>838户（脱贫户36户）</t>
  </si>
  <si>
    <t>3493人（脱贫人口82人）</t>
  </si>
  <si>
    <t>合计</t>
  </si>
  <si>
    <t>鲁山县2024年第一批财政衔接推进乡村振兴补助资金项目统计表</t>
  </si>
  <si>
    <t>县乡村振兴局</t>
  </si>
  <si>
    <t>鲁山县2024年雨露计划短期技能培训补贴（一期）</t>
  </si>
  <si>
    <t>其他</t>
  </si>
  <si>
    <t>鲁山县</t>
  </si>
  <si>
    <t>A类工种每人2000元；B类工种每人1800元；C类工种每人1500元。</t>
  </si>
  <si>
    <t>赵村镇三道庵村黄楝沟滑坡地质灾害搬迁点基础设施配套项目</t>
  </si>
  <si>
    <t>9米高浆砌石挡墙56米，4.5米高浆砌石挡墙39米，3.6米高浆砌石挡墙178米；120mm厚C25砼道路，宽2.5米，长度134米；180mm厚C25砼道路，宽3.5米，长度346米；180mm厚C25砼道路，宽4米，长度97米；30T无塔1座及配套官网，300米机井1座；100立方砖砌化粪池1座，铺设波纹管187米，雨水口6座，污水井6座，检查井6座，钢架车子棚1座</t>
  </si>
  <si>
    <t>库区乡</t>
  </si>
  <si>
    <t>库区乡桐树庄村鹌鹑养殖配套设施建设项目</t>
  </si>
  <si>
    <t>桐树庄村</t>
  </si>
  <si>
    <t>1、新建机井一眼320米及相关配套设施。2、新建浆砌石挡墙总长105米。3、新建4米宽C25混凝土道路长498.5米，厚0.2米。4、新建C25混凝土地坪共1820.4平方。5、新建路边沟长593米，新建排水渠长230米。6、新建混凝土涵管长16米。7、新建钢芯铝线长2960米，线杆9根及相关配套设施。</t>
  </si>
  <si>
    <t>四棵树乡平沟村杜鹃岭至柴沟村道路项目</t>
  </si>
  <si>
    <t>平沟村</t>
  </si>
  <si>
    <t>新建c25混凝土道路长3700米，宽4.5米，厚0.2米</t>
  </si>
  <si>
    <t>鲁山县尧山镇营盘沟2023年建设工程项目</t>
  </si>
  <si>
    <t>营盘沟村</t>
  </si>
  <si>
    <t>改造道路、新建排水沟、新建路沿石、等配套设施</t>
  </si>
  <si>
    <t>县发改委</t>
  </si>
  <si>
    <t>梁洼镇南郎店村蛮子坡组内道路建设项目</t>
  </si>
  <si>
    <t>南郎店村</t>
  </si>
  <si>
    <t>新建混凝土道路总长1526米，均宽4.5米，路面厚20公分，采用C30商品混凝土瓷筑。</t>
  </si>
  <si>
    <t>马楼乡沙渚汪村排水渠建设项目</t>
  </si>
  <si>
    <t>沙渚汪村</t>
  </si>
  <si>
    <t>新建排污渠四处，总长446m,其中埋管DN500双壁波纹管长136m。</t>
  </si>
  <si>
    <t>瀼河乡</t>
  </si>
  <si>
    <t>瀼河乡头道庙村组通道路建设项目</t>
  </si>
  <si>
    <t>头道庙村</t>
  </si>
  <si>
    <t>新建c25混凝土道路3条，长度合计1908米。A段3.5米宽，长1470米；B、C段宽3米，长438米；厚20cm。</t>
  </si>
  <si>
    <t>仓头乡黄楝树道路项目</t>
  </si>
  <si>
    <t>黄楝树</t>
  </si>
  <si>
    <t>5条道路，其中1-2号路路面宽度4.5米，路基宽度5.5米，新建20cm厚混凝土路面；3-5号路路面宽度3.0米，路基宽度4.0米，新建18cm厚混凝土路面。建设总长度2841.5米。</t>
  </si>
  <si>
    <t>磙子营乡</t>
  </si>
  <si>
    <t>磙子营乡白庙村至东岗阜村通村道路</t>
  </si>
  <si>
    <t>白庙村</t>
  </si>
  <si>
    <t>新建混凝土路面1125米；宽4.5米，采用18厘米厚C25商砼。</t>
  </si>
  <si>
    <t>瓦屋镇</t>
  </si>
  <si>
    <t>瓦屋镇刘相公庄村刘一组道路建设项目</t>
  </si>
  <si>
    <t>刘相公村</t>
  </si>
  <si>
    <t>1、修复沥青混凝土道路2条，采用5cm厚沥青混凝土，其中1120米，原道路宽3.5m,加宽1m,铺设5cm厚沥青混凝土，其中100米，原路面宽4m,直接铺设5cm厚沥青混凝土，其中148米，原路面宽3.5m,直接铺设5cm厚沥青混凝土，过路涵一处。2、BK道路长60m,其中25米原有道路宽3.5m,加宽1m,铺设5cm厚沥青混凝土，35米原路面宽3.5m,直接铺设5cm厚沥青混凝土.3、新建道路挡墙长87m,高1.2m。4、新建护坡一处，长86m,高3m。</t>
  </si>
  <si>
    <t>瓦屋镇石门村护庄堰建设项目</t>
  </si>
  <si>
    <t>石门村</t>
  </si>
  <si>
    <t>新建护堰四处，2m高护堰长310m,2.5m高护堰长39m,3.0m高护堰长35m</t>
  </si>
  <si>
    <t>瓦屋镇马老庄村道路及排水工程</t>
  </si>
  <si>
    <t>马老庄村</t>
  </si>
  <si>
    <t>1、2米宽道路33.5米。3米宽道路252米。4米宽道路243米。4.5米宽道路30米。3.5米宽道路445米。路口加宽164m2厚18cm、其中2米宽道路共计35.5米，3米宽道路共计252米，3.5米宽道路共计445米、4.0米宽道路243米、4.5米宽道路30米。2、混凝土路面拆除共计130平方米。3、砖砌排水沟长225米。4.波纹管排水管84米，排水检查井2个，砖砌检查井一座。5.新建53立方沉淀池一座，新建28立方沉淀池一座。6、新建护坡长25m,均高3m。</t>
  </si>
  <si>
    <t>鲁山县2023年第一批统筹整合使用财政涉农资金项目统计表</t>
  </si>
  <si>
    <t xml:space="preserve">鲁山县农田建设补助项目（2.3万亩） </t>
  </si>
  <si>
    <t>磙子营乡、张良镇、马楼乡等3个乡镇、石岭村等19个村。</t>
  </si>
  <si>
    <t>2.3万亩高标准农田建设项目，土壤改良工程、排水与灌溉工程、水工建筑物工程、田间道路工程、低压输电线工程、林网工程等。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</si>
</sst>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;[Red]0.00"/>
  </numFmts>
  <fonts count="37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20"/>
      <name val="黑体"/>
      <charset val="134"/>
    </font>
    <font>
      <sz val="20"/>
      <name val="仿宋"/>
      <charset val="134"/>
    </font>
    <font>
      <sz val="11"/>
      <name val="黑体"/>
      <charset val="134"/>
    </font>
    <font>
      <sz val="11"/>
      <name val="仿宋"/>
      <charset val="134"/>
    </font>
    <font>
      <sz val="12"/>
      <name val="仿宋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32" fillId="0" borderId="0">
      <alignment vertical="center"/>
    </xf>
    <xf numFmtId="0" fontId="34" fillId="0" borderId="0"/>
    <xf numFmtId="0" fontId="35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/>
    <xf numFmtId="0" fontId="3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4 2 2" xfId="50"/>
    <cellStyle name="常规 12 2 3" xfId="51"/>
    <cellStyle name="常规 12 2 2" xfId="52"/>
    <cellStyle name="常规 5 2" xfId="53"/>
    <cellStyle name="常规 12" xfId="54"/>
    <cellStyle name="常规 8 2" xfId="55"/>
    <cellStyle name="常规 11 2 2 3" xfId="56"/>
    <cellStyle name="常规 2 3" xfId="57"/>
    <cellStyle name="常规 10" xfId="58"/>
    <cellStyle name="常规 2 4" xfId="59"/>
    <cellStyle name="常规 11" xfId="60"/>
    <cellStyle name="常规 12 2" xfId="61"/>
    <cellStyle name="常规 5" xfId="62"/>
    <cellStyle name="常规 12 2 2 2" xfId="63"/>
    <cellStyle name="常规 13" xfId="64"/>
    <cellStyle name="常规 18" xfId="65"/>
    <cellStyle name="常规 2" xfId="66"/>
    <cellStyle name="常规 3" xfId="67"/>
    <cellStyle name="常规 3 2 2" xfId="68"/>
    <cellStyle name="常规 4" xfId="69"/>
    <cellStyle name="常规 5 3" xfId="70"/>
    <cellStyle name="常规 7 2" xfId="71"/>
    <cellStyle name="常规 8" xfId="72"/>
    <cellStyle name="常规 9" xfId="73"/>
    <cellStyle name="常规_Sheet1" xfId="74"/>
    <cellStyle name="常规 13 2" xfId="75"/>
    <cellStyle name="常规 2 2 2 2 2" xfId="76"/>
  </cellStyles>
  <dxfs count="1">
    <dxf>
      <font>
        <name val="宋体"/>
        <scheme val="none"/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B0F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&#26092;&#25253;6.11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脱贫攻坚项目库建设情况表"/>
      <sheetName val="2-扶贫项目实施情况表"/>
      <sheetName val="拆分项目统计表"/>
      <sheetName val="项目分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53"/>
  <sheetViews>
    <sheetView tabSelected="1" view="pageBreakPreview" zoomScale="70" zoomScaleNormal="100" workbookViewId="0">
      <pane ySplit="5" topLeftCell="A6" activePane="bottomLeft" state="frozen"/>
      <selection/>
      <selection pane="bottomLeft" activeCell="B48" sqref="B6:G48"/>
    </sheetView>
  </sheetViews>
  <sheetFormatPr defaultColWidth="9" defaultRowHeight="13.5"/>
  <cols>
    <col min="1" max="1" width="7.8" style="18" customWidth="1"/>
    <col min="2" max="2" width="12.2166666666667" style="18" customWidth="1"/>
    <col min="3" max="3" width="25.975" style="18" customWidth="1"/>
    <col min="4" max="4" width="11.3833333333333" style="18" customWidth="1"/>
    <col min="5" max="5" width="12.6333333333333" style="18" customWidth="1"/>
    <col min="6" max="6" width="12.5" style="18" customWidth="1"/>
    <col min="7" max="7" width="40.4333333333333" style="18" customWidth="1"/>
    <col min="8" max="8" width="15.6666666666667" style="18" customWidth="1"/>
    <col min="9" max="10" width="13.8833333333333" style="18" customWidth="1"/>
    <col min="11" max="11" width="32.8" style="18" customWidth="1"/>
    <col min="12" max="12" width="25.9333333333333" style="18" customWidth="1"/>
    <col min="13" max="13" width="12.1166666666667" style="18" customWidth="1"/>
    <col min="14" max="14" width="33.125" style="18" customWidth="1"/>
    <col min="15" max="15" width="12.85" style="18" customWidth="1"/>
    <col min="16" max="16" width="7.65" style="18" customWidth="1"/>
    <col min="17" max="17" width="32.5" style="18" customWidth="1"/>
    <col min="18" max="18" width="11.5" style="18"/>
    <col min="19" max="19" width="10.375" style="18"/>
    <col min="20" max="20" width="9" style="18"/>
    <col min="21" max="21" width="9.375" style="18"/>
    <col min="22" max="16384" width="9" style="18"/>
  </cols>
  <sheetData>
    <row r="1" ht="23" customHeight="1" spans="1:2">
      <c r="A1" s="19" t="s">
        <v>0</v>
      </c>
      <c r="B1" s="19"/>
    </row>
    <row r="2" ht="42" customHeight="1" spans="1:1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41" customHeight="1" spans="1:14">
      <c r="A3" s="21"/>
      <c r="B3" s="21"/>
      <c r="C3" s="21"/>
      <c r="D3" s="21"/>
      <c r="E3" s="21"/>
      <c r="F3" s="21"/>
      <c r="G3" s="21"/>
      <c r="H3" s="21"/>
      <c r="I3" s="21"/>
      <c r="J3" s="21"/>
      <c r="K3" s="27"/>
      <c r="L3" s="28" t="s">
        <v>2</v>
      </c>
      <c r="M3" s="28"/>
      <c r="N3" s="28"/>
    </row>
    <row r="4" ht="30" customHeight="1" spans="1:19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/>
      <c r="K4" s="29" t="s">
        <v>12</v>
      </c>
      <c r="L4" s="22" t="s">
        <v>13</v>
      </c>
      <c r="M4" s="22" t="s">
        <v>14</v>
      </c>
      <c r="N4" s="22" t="s">
        <v>15</v>
      </c>
      <c r="O4" s="30" t="s">
        <v>16</v>
      </c>
      <c r="S4" s="18">
        <f>SUBTOTAL(9,F6:F48)</f>
        <v>4708.3757</v>
      </c>
    </row>
    <row r="5" ht="30" customHeight="1" spans="1:15">
      <c r="A5" s="22"/>
      <c r="B5" s="22"/>
      <c r="C5" s="22"/>
      <c r="D5" s="22"/>
      <c r="E5" s="22"/>
      <c r="F5" s="22"/>
      <c r="G5" s="22"/>
      <c r="H5" s="22"/>
      <c r="I5" s="22" t="s">
        <v>17</v>
      </c>
      <c r="J5" s="22" t="s">
        <v>18</v>
      </c>
      <c r="K5" s="29"/>
      <c r="L5" s="22"/>
      <c r="M5" s="22"/>
      <c r="N5" s="22"/>
      <c r="O5" s="30"/>
    </row>
    <row r="6" s="17" customFormat="1" ht="75" customHeight="1" spans="1:15">
      <c r="A6" s="23">
        <v>1</v>
      </c>
      <c r="B6" s="23" t="s">
        <v>19</v>
      </c>
      <c r="C6" s="23" t="s">
        <v>20</v>
      </c>
      <c r="D6" s="23" t="s">
        <v>21</v>
      </c>
      <c r="E6" s="23" t="s">
        <v>22</v>
      </c>
      <c r="F6" s="23">
        <v>99.9988</v>
      </c>
      <c r="G6" s="23" t="s">
        <v>23</v>
      </c>
      <c r="H6" s="24">
        <v>45991</v>
      </c>
      <c r="I6" s="23" t="s">
        <v>24</v>
      </c>
      <c r="J6" s="23" t="s">
        <v>25</v>
      </c>
      <c r="K6" s="23" t="s">
        <v>26</v>
      </c>
      <c r="L6" s="23" t="s">
        <v>27</v>
      </c>
      <c r="M6" s="23" t="s">
        <v>28</v>
      </c>
      <c r="N6" s="23" t="s">
        <v>29</v>
      </c>
      <c r="O6" s="23"/>
    </row>
    <row r="7" s="17" customFormat="1" ht="75" customHeight="1" spans="1:15">
      <c r="A7" s="23">
        <v>2</v>
      </c>
      <c r="B7" s="23" t="s">
        <v>30</v>
      </c>
      <c r="C7" s="23" t="s">
        <v>31</v>
      </c>
      <c r="D7" s="23" t="s">
        <v>21</v>
      </c>
      <c r="E7" s="23" t="s">
        <v>32</v>
      </c>
      <c r="F7" s="23">
        <v>199.9066</v>
      </c>
      <c r="G7" s="23" t="s">
        <v>33</v>
      </c>
      <c r="H7" s="24">
        <v>45991</v>
      </c>
      <c r="I7" s="23" t="s">
        <v>34</v>
      </c>
      <c r="J7" s="23" t="s">
        <v>35</v>
      </c>
      <c r="K7" s="23" t="s">
        <v>26</v>
      </c>
      <c r="L7" s="23" t="s">
        <v>27</v>
      </c>
      <c r="M7" s="23" t="s">
        <v>28</v>
      </c>
      <c r="N7" s="23" t="s">
        <v>29</v>
      </c>
      <c r="O7" s="23"/>
    </row>
    <row r="8" s="17" customFormat="1" ht="75" customHeight="1" spans="1:15">
      <c r="A8" s="23">
        <v>3</v>
      </c>
      <c r="B8" s="23" t="s">
        <v>36</v>
      </c>
      <c r="C8" s="23" t="s">
        <v>37</v>
      </c>
      <c r="D8" s="23" t="s">
        <v>21</v>
      </c>
      <c r="E8" s="23" t="s">
        <v>38</v>
      </c>
      <c r="F8" s="23">
        <v>299.9972</v>
      </c>
      <c r="G8" s="23" t="s">
        <v>39</v>
      </c>
      <c r="H8" s="24">
        <v>45991</v>
      </c>
      <c r="I8" s="23" t="s">
        <v>40</v>
      </c>
      <c r="J8" s="23" t="s">
        <v>41</v>
      </c>
      <c r="K8" s="23" t="s">
        <v>26</v>
      </c>
      <c r="L8" s="23" t="s">
        <v>27</v>
      </c>
      <c r="M8" s="23" t="s">
        <v>28</v>
      </c>
      <c r="N8" s="23" t="s">
        <v>29</v>
      </c>
      <c r="O8" s="23"/>
    </row>
    <row r="9" s="17" customFormat="1" ht="75" customHeight="1" spans="1:15">
      <c r="A9" s="23">
        <v>4</v>
      </c>
      <c r="B9" s="23" t="s">
        <v>36</v>
      </c>
      <c r="C9" s="23" t="s">
        <v>42</v>
      </c>
      <c r="D9" s="23" t="s">
        <v>21</v>
      </c>
      <c r="E9" s="23" t="s">
        <v>43</v>
      </c>
      <c r="F9" s="23">
        <v>96.968</v>
      </c>
      <c r="G9" s="23" t="s">
        <v>44</v>
      </c>
      <c r="H9" s="24">
        <v>45991</v>
      </c>
      <c r="I9" s="23" t="s">
        <v>45</v>
      </c>
      <c r="J9" s="23" t="s">
        <v>46</v>
      </c>
      <c r="K9" s="23" t="s">
        <v>26</v>
      </c>
      <c r="L9" s="23" t="s">
        <v>27</v>
      </c>
      <c r="M9" s="23" t="s">
        <v>28</v>
      </c>
      <c r="N9" s="23" t="s">
        <v>29</v>
      </c>
      <c r="O9" s="23"/>
    </row>
    <row r="10" s="17" customFormat="1" ht="75" customHeight="1" spans="1:15">
      <c r="A10" s="23">
        <v>5</v>
      </c>
      <c r="B10" s="23" t="s">
        <v>47</v>
      </c>
      <c r="C10" s="23" t="s">
        <v>48</v>
      </c>
      <c r="D10" s="23" t="s">
        <v>49</v>
      </c>
      <c r="E10" s="23" t="s">
        <v>50</v>
      </c>
      <c r="F10" s="23">
        <v>108.1133</v>
      </c>
      <c r="G10" s="23" t="s">
        <v>51</v>
      </c>
      <c r="H10" s="24">
        <v>45991</v>
      </c>
      <c r="I10" s="23" t="s">
        <v>52</v>
      </c>
      <c r="J10" s="23" t="s">
        <v>53</v>
      </c>
      <c r="K10" s="23" t="s">
        <v>54</v>
      </c>
      <c r="L10" s="23" t="s">
        <v>55</v>
      </c>
      <c r="M10" s="23" t="s">
        <v>28</v>
      </c>
      <c r="N10" s="23" t="s">
        <v>56</v>
      </c>
      <c r="O10" s="23"/>
    </row>
    <row r="11" s="17" customFormat="1" ht="75" customHeight="1" spans="1:15">
      <c r="A11" s="23">
        <v>6</v>
      </c>
      <c r="B11" s="23" t="s">
        <v>47</v>
      </c>
      <c r="C11" s="23" t="s">
        <v>57</v>
      </c>
      <c r="D11" s="23" t="s">
        <v>49</v>
      </c>
      <c r="E11" s="23" t="s">
        <v>58</v>
      </c>
      <c r="F11" s="23">
        <v>199.9876</v>
      </c>
      <c r="G11" s="23" t="s">
        <v>59</v>
      </c>
      <c r="H11" s="24">
        <v>45991</v>
      </c>
      <c r="I11" s="23" t="s">
        <v>60</v>
      </c>
      <c r="J11" s="23" t="s">
        <v>61</v>
      </c>
      <c r="K11" s="23" t="s">
        <v>54</v>
      </c>
      <c r="L11" s="23" t="s">
        <v>55</v>
      </c>
      <c r="M11" s="23" t="s">
        <v>28</v>
      </c>
      <c r="N11" s="23" t="s">
        <v>56</v>
      </c>
      <c r="O11" s="23"/>
    </row>
    <row r="12" s="17" customFormat="1" ht="75" customHeight="1" spans="1:15">
      <c r="A12" s="23">
        <v>7</v>
      </c>
      <c r="B12" s="23" t="s">
        <v>62</v>
      </c>
      <c r="C12" s="23" t="s">
        <v>63</v>
      </c>
      <c r="D12" s="23" t="s">
        <v>21</v>
      </c>
      <c r="E12" s="23" t="s">
        <v>64</v>
      </c>
      <c r="F12" s="23">
        <v>398.8976</v>
      </c>
      <c r="G12" s="23" t="s">
        <v>65</v>
      </c>
      <c r="H12" s="24">
        <v>45991</v>
      </c>
      <c r="I12" s="23" t="s">
        <v>66</v>
      </c>
      <c r="J12" s="23" t="s">
        <v>67</v>
      </c>
      <c r="K12" s="23" t="s">
        <v>26</v>
      </c>
      <c r="L12" s="23" t="s">
        <v>68</v>
      </c>
      <c r="M12" s="23" t="s">
        <v>28</v>
      </c>
      <c r="N12" s="23" t="s">
        <v>29</v>
      </c>
      <c r="O12" s="23"/>
    </row>
    <row r="13" s="17" customFormat="1" ht="75" customHeight="1" spans="1:15">
      <c r="A13" s="23">
        <v>8</v>
      </c>
      <c r="B13" s="23" t="s">
        <v>69</v>
      </c>
      <c r="C13" s="23" t="s">
        <v>70</v>
      </c>
      <c r="D13" s="23" t="s">
        <v>49</v>
      </c>
      <c r="E13" s="23" t="s">
        <v>71</v>
      </c>
      <c r="F13" s="23">
        <v>159.3539</v>
      </c>
      <c r="G13" s="23" t="s">
        <v>72</v>
      </c>
      <c r="H13" s="24">
        <v>45991</v>
      </c>
      <c r="I13" s="23" t="s">
        <v>73</v>
      </c>
      <c r="J13" s="23" t="s">
        <v>74</v>
      </c>
      <c r="K13" s="23" t="s">
        <v>26</v>
      </c>
      <c r="L13" s="23" t="s">
        <v>27</v>
      </c>
      <c r="M13" s="23" t="s">
        <v>28</v>
      </c>
      <c r="N13" s="23" t="s">
        <v>56</v>
      </c>
      <c r="O13" s="23"/>
    </row>
    <row r="14" s="17" customFormat="1" ht="75" customHeight="1" spans="1:15">
      <c r="A14" s="23">
        <v>9</v>
      </c>
      <c r="B14" s="23" t="s">
        <v>69</v>
      </c>
      <c r="C14" s="25" t="s">
        <v>75</v>
      </c>
      <c r="D14" s="23" t="s">
        <v>49</v>
      </c>
      <c r="E14" s="23" t="s">
        <v>76</v>
      </c>
      <c r="F14" s="23">
        <v>19.9896</v>
      </c>
      <c r="G14" s="23" t="s">
        <v>77</v>
      </c>
      <c r="H14" s="24">
        <v>45991</v>
      </c>
      <c r="I14" s="23" t="s">
        <v>78</v>
      </c>
      <c r="J14" s="23" t="s">
        <v>79</v>
      </c>
      <c r="K14" s="23" t="s">
        <v>26</v>
      </c>
      <c r="L14" s="23" t="s">
        <v>27</v>
      </c>
      <c r="M14" s="23" t="s">
        <v>28</v>
      </c>
      <c r="N14" s="23" t="s">
        <v>56</v>
      </c>
      <c r="O14" s="23"/>
    </row>
    <row r="15" s="17" customFormat="1" ht="75" customHeight="1" spans="1:15">
      <c r="A15" s="23">
        <v>10</v>
      </c>
      <c r="B15" s="23" t="s">
        <v>69</v>
      </c>
      <c r="C15" s="23" t="s">
        <v>80</v>
      </c>
      <c r="D15" s="23" t="s">
        <v>49</v>
      </c>
      <c r="E15" s="23" t="s">
        <v>81</v>
      </c>
      <c r="F15" s="23">
        <v>50.5267</v>
      </c>
      <c r="G15" s="23" t="s">
        <v>82</v>
      </c>
      <c r="H15" s="24">
        <v>45991</v>
      </c>
      <c r="I15" s="23" t="s">
        <v>83</v>
      </c>
      <c r="J15" s="23" t="s">
        <v>84</v>
      </c>
      <c r="K15" s="23" t="s">
        <v>26</v>
      </c>
      <c r="L15" s="23" t="s">
        <v>27</v>
      </c>
      <c r="M15" s="23" t="s">
        <v>28</v>
      </c>
      <c r="N15" s="23" t="s">
        <v>56</v>
      </c>
      <c r="O15" s="23"/>
    </row>
    <row r="16" s="17" customFormat="1" ht="75" customHeight="1" spans="1:15">
      <c r="A16" s="23">
        <v>11</v>
      </c>
      <c r="B16" s="23" t="s">
        <v>85</v>
      </c>
      <c r="C16" s="23" t="s">
        <v>86</v>
      </c>
      <c r="D16" s="23" t="s">
        <v>49</v>
      </c>
      <c r="E16" s="23" t="s">
        <v>87</v>
      </c>
      <c r="F16" s="23">
        <v>64.8666</v>
      </c>
      <c r="G16" s="23" t="s">
        <v>88</v>
      </c>
      <c r="H16" s="24">
        <v>45991</v>
      </c>
      <c r="I16" s="23" t="s">
        <v>89</v>
      </c>
      <c r="J16" s="23" t="s">
        <v>90</v>
      </c>
      <c r="K16" s="23" t="s">
        <v>26</v>
      </c>
      <c r="L16" s="23" t="s">
        <v>27</v>
      </c>
      <c r="M16" s="23" t="s">
        <v>28</v>
      </c>
      <c r="N16" s="23" t="s">
        <v>56</v>
      </c>
      <c r="O16" s="23"/>
    </row>
    <row r="17" s="17" customFormat="1" ht="75" customHeight="1" spans="1:15">
      <c r="A17" s="23">
        <v>12</v>
      </c>
      <c r="B17" s="23" t="s">
        <v>85</v>
      </c>
      <c r="C17" s="23" t="s">
        <v>91</v>
      </c>
      <c r="D17" s="23" t="s">
        <v>49</v>
      </c>
      <c r="E17" s="23" t="s">
        <v>92</v>
      </c>
      <c r="F17" s="23">
        <v>44.9697</v>
      </c>
      <c r="G17" s="23" t="s">
        <v>93</v>
      </c>
      <c r="H17" s="24">
        <v>45991</v>
      </c>
      <c r="I17" s="23" t="s">
        <v>94</v>
      </c>
      <c r="J17" s="23" t="s">
        <v>95</v>
      </c>
      <c r="K17" s="23" t="s">
        <v>26</v>
      </c>
      <c r="L17" s="23" t="s">
        <v>27</v>
      </c>
      <c r="M17" s="23" t="s">
        <v>28</v>
      </c>
      <c r="N17" s="23" t="s">
        <v>56</v>
      </c>
      <c r="O17" s="23"/>
    </row>
    <row r="18" s="17" customFormat="1" ht="75" customHeight="1" spans="1:15">
      <c r="A18" s="23">
        <v>13</v>
      </c>
      <c r="B18" s="23" t="s">
        <v>85</v>
      </c>
      <c r="C18" s="23" t="s">
        <v>96</v>
      </c>
      <c r="D18" s="23" t="s">
        <v>49</v>
      </c>
      <c r="E18" s="23" t="s">
        <v>97</v>
      </c>
      <c r="F18" s="23">
        <v>43.1724</v>
      </c>
      <c r="G18" s="23" t="s">
        <v>98</v>
      </c>
      <c r="H18" s="24">
        <v>45991</v>
      </c>
      <c r="I18" s="23" t="s">
        <v>99</v>
      </c>
      <c r="J18" s="23" t="s">
        <v>100</v>
      </c>
      <c r="K18" s="23" t="s">
        <v>26</v>
      </c>
      <c r="L18" s="23" t="s">
        <v>27</v>
      </c>
      <c r="M18" s="23" t="s">
        <v>28</v>
      </c>
      <c r="N18" s="23" t="s">
        <v>56</v>
      </c>
      <c r="O18" s="23"/>
    </row>
    <row r="19" s="17" customFormat="1" ht="75" customHeight="1" spans="1:15">
      <c r="A19" s="23">
        <v>14</v>
      </c>
      <c r="B19" s="23" t="s">
        <v>85</v>
      </c>
      <c r="C19" s="25" t="s">
        <v>101</v>
      </c>
      <c r="D19" s="23" t="s">
        <v>49</v>
      </c>
      <c r="E19" s="23" t="s">
        <v>102</v>
      </c>
      <c r="F19" s="23">
        <v>44.5338</v>
      </c>
      <c r="G19" s="25" t="s">
        <v>103</v>
      </c>
      <c r="H19" s="24">
        <v>45991</v>
      </c>
      <c r="I19" s="23" t="s">
        <v>104</v>
      </c>
      <c r="J19" s="23" t="s">
        <v>105</v>
      </c>
      <c r="K19" s="23" t="s">
        <v>26</v>
      </c>
      <c r="L19" s="23" t="s">
        <v>27</v>
      </c>
      <c r="M19" s="23" t="s">
        <v>28</v>
      </c>
      <c r="N19" s="23" t="s">
        <v>56</v>
      </c>
      <c r="O19" s="23"/>
    </row>
    <row r="20" s="17" customFormat="1" ht="75" customHeight="1" spans="1:15">
      <c r="A20" s="23">
        <v>15</v>
      </c>
      <c r="B20" s="23" t="s">
        <v>106</v>
      </c>
      <c r="C20" s="23" t="s">
        <v>107</v>
      </c>
      <c r="D20" s="23" t="s">
        <v>49</v>
      </c>
      <c r="E20" s="23" t="s">
        <v>108</v>
      </c>
      <c r="F20" s="23">
        <v>43.9259</v>
      </c>
      <c r="G20" s="23" t="s">
        <v>109</v>
      </c>
      <c r="H20" s="24">
        <v>45991</v>
      </c>
      <c r="I20" s="23" t="s">
        <v>110</v>
      </c>
      <c r="J20" s="23" t="s">
        <v>111</v>
      </c>
      <c r="K20" s="23" t="s">
        <v>26</v>
      </c>
      <c r="L20" s="23" t="s">
        <v>27</v>
      </c>
      <c r="M20" s="23" t="s">
        <v>28</v>
      </c>
      <c r="N20" s="23" t="s">
        <v>56</v>
      </c>
      <c r="O20" s="23"/>
    </row>
    <row r="21" s="17" customFormat="1" ht="75" customHeight="1" spans="1:15">
      <c r="A21" s="23">
        <v>16</v>
      </c>
      <c r="B21" s="23" t="s">
        <v>112</v>
      </c>
      <c r="C21" s="23" t="s">
        <v>113</v>
      </c>
      <c r="D21" s="23" t="s">
        <v>49</v>
      </c>
      <c r="E21" s="23" t="s">
        <v>114</v>
      </c>
      <c r="F21" s="23">
        <v>30</v>
      </c>
      <c r="G21" s="23" t="s">
        <v>115</v>
      </c>
      <c r="H21" s="24">
        <v>45991</v>
      </c>
      <c r="I21" s="23" t="s">
        <v>116</v>
      </c>
      <c r="J21" s="23" t="s">
        <v>117</v>
      </c>
      <c r="K21" s="23" t="s">
        <v>26</v>
      </c>
      <c r="L21" s="23" t="s">
        <v>27</v>
      </c>
      <c r="M21" s="23" t="s">
        <v>28</v>
      </c>
      <c r="N21" s="23" t="s">
        <v>56</v>
      </c>
      <c r="O21" s="23"/>
    </row>
    <row r="22" s="17" customFormat="1" ht="75" customHeight="1" spans="1:15">
      <c r="A22" s="23">
        <v>17</v>
      </c>
      <c r="B22" s="23" t="s">
        <v>112</v>
      </c>
      <c r="C22" s="23" t="s">
        <v>118</v>
      </c>
      <c r="D22" s="23" t="s">
        <v>49</v>
      </c>
      <c r="E22" s="23" t="s">
        <v>119</v>
      </c>
      <c r="F22" s="23">
        <v>29.9</v>
      </c>
      <c r="G22" s="23" t="s">
        <v>120</v>
      </c>
      <c r="H22" s="24">
        <v>45991</v>
      </c>
      <c r="I22" s="23" t="s">
        <v>121</v>
      </c>
      <c r="J22" s="23" t="s">
        <v>122</v>
      </c>
      <c r="K22" s="23" t="s">
        <v>26</v>
      </c>
      <c r="L22" s="23" t="s">
        <v>27</v>
      </c>
      <c r="M22" s="23" t="s">
        <v>28</v>
      </c>
      <c r="N22" s="23" t="s">
        <v>56</v>
      </c>
      <c r="O22" s="23"/>
    </row>
    <row r="23" s="17" customFormat="1" ht="75" customHeight="1" spans="1:15">
      <c r="A23" s="23">
        <v>18</v>
      </c>
      <c r="B23" s="23" t="s">
        <v>112</v>
      </c>
      <c r="C23" s="23" t="s">
        <v>123</v>
      </c>
      <c r="D23" s="23" t="s">
        <v>49</v>
      </c>
      <c r="E23" s="23" t="s">
        <v>124</v>
      </c>
      <c r="F23" s="23">
        <v>260.944</v>
      </c>
      <c r="G23" s="23" t="s">
        <v>125</v>
      </c>
      <c r="H23" s="24">
        <v>45991</v>
      </c>
      <c r="I23" s="23" t="s">
        <v>126</v>
      </c>
      <c r="J23" s="23" t="s">
        <v>127</v>
      </c>
      <c r="K23" s="23" t="s">
        <v>54</v>
      </c>
      <c r="L23" s="23" t="s">
        <v>55</v>
      </c>
      <c r="M23" s="23" t="s">
        <v>28</v>
      </c>
      <c r="N23" s="23" t="s">
        <v>56</v>
      </c>
      <c r="O23" s="23"/>
    </row>
    <row r="24" s="17" customFormat="1" ht="75" customHeight="1" spans="1:15">
      <c r="A24" s="23">
        <v>19</v>
      </c>
      <c r="B24" s="23" t="s">
        <v>112</v>
      </c>
      <c r="C24" s="23" t="s">
        <v>128</v>
      </c>
      <c r="D24" s="23" t="s">
        <v>49</v>
      </c>
      <c r="E24" s="23" t="s">
        <v>129</v>
      </c>
      <c r="F24" s="23">
        <v>55</v>
      </c>
      <c r="G24" s="23" t="s">
        <v>130</v>
      </c>
      <c r="H24" s="24">
        <v>45991</v>
      </c>
      <c r="I24" s="23" t="s">
        <v>131</v>
      </c>
      <c r="J24" s="23" t="s">
        <v>132</v>
      </c>
      <c r="K24" s="23" t="s">
        <v>26</v>
      </c>
      <c r="L24" s="23" t="s">
        <v>27</v>
      </c>
      <c r="M24" s="23" t="s">
        <v>28</v>
      </c>
      <c r="N24" s="23" t="s">
        <v>56</v>
      </c>
      <c r="O24" s="23"/>
    </row>
    <row r="25" s="17" customFormat="1" ht="75" customHeight="1" spans="1:15">
      <c r="A25" s="23">
        <v>20</v>
      </c>
      <c r="B25" s="23" t="s">
        <v>133</v>
      </c>
      <c r="C25" s="23" t="s">
        <v>134</v>
      </c>
      <c r="D25" s="23" t="s">
        <v>21</v>
      </c>
      <c r="E25" s="23" t="s">
        <v>135</v>
      </c>
      <c r="F25" s="23">
        <v>249.8882</v>
      </c>
      <c r="G25" s="23" t="s">
        <v>136</v>
      </c>
      <c r="H25" s="24">
        <v>45991</v>
      </c>
      <c r="I25" s="23" t="s">
        <v>137</v>
      </c>
      <c r="J25" s="23" t="s">
        <v>138</v>
      </c>
      <c r="K25" s="23" t="s">
        <v>26</v>
      </c>
      <c r="L25" s="23" t="s">
        <v>27</v>
      </c>
      <c r="M25" s="23" t="s">
        <v>28</v>
      </c>
      <c r="N25" s="23" t="s">
        <v>29</v>
      </c>
      <c r="O25" s="23"/>
    </row>
    <row r="26" s="17" customFormat="1" ht="75" customHeight="1" spans="1:15">
      <c r="A26" s="23">
        <v>21</v>
      </c>
      <c r="B26" s="23" t="s">
        <v>133</v>
      </c>
      <c r="C26" s="23" t="s">
        <v>139</v>
      </c>
      <c r="D26" s="23" t="s">
        <v>21</v>
      </c>
      <c r="E26" s="23" t="s">
        <v>140</v>
      </c>
      <c r="F26" s="23">
        <v>89.997</v>
      </c>
      <c r="G26" s="23" t="s">
        <v>141</v>
      </c>
      <c r="H26" s="24">
        <v>45991</v>
      </c>
      <c r="I26" s="23" t="s">
        <v>142</v>
      </c>
      <c r="J26" s="23" t="s">
        <v>143</v>
      </c>
      <c r="K26" s="23" t="s">
        <v>26</v>
      </c>
      <c r="L26" s="23" t="s">
        <v>27</v>
      </c>
      <c r="M26" s="23" t="s">
        <v>28</v>
      </c>
      <c r="N26" s="23" t="s">
        <v>29</v>
      </c>
      <c r="O26" s="23" t="s">
        <v>144</v>
      </c>
    </row>
    <row r="27" s="17" customFormat="1" ht="75" customHeight="1" spans="1:15">
      <c r="A27" s="23">
        <v>22</v>
      </c>
      <c r="B27" s="23" t="s">
        <v>145</v>
      </c>
      <c r="C27" s="23" t="s">
        <v>146</v>
      </c>
      <c r="D27" s="23" t="s">
        <v>49</v>
      </c>
      <c r="E27" s="23" t="s">
        <v>147</v>
      </c>
      <c r="F27" s="23">
        <v>99.999</v>
      </c>
      <c r="G27" s="23" t="s">
        <v>148</v>
      </c>
      <c r="H27" s="24">
        <v>45991</v>
      </c>
      <c r="I27" s="23" t="s">
        <v>149</v>
      </c>
      <c r="J27" s="23" t="s">
        <v>150</v>
      </c>
      <c r="K27" s="23" t="s">
        <v>26</v>
      </c>
      <c r="L27" s="23" t="s">
        <v>27</v>
      </c>
      <c r="M27" s="23" t="s">
        <v>28</v>
      </c>
      <c r="N27" s="23" t="s">
        <v>56</v>
      </c>
      <c r="O27" s="23"/>
    </row>
    <row r="28" s="17" customFormat="1" ht="75" customHeight="1" spans="1:15">
      <c r="A28" s="23">
        <v>23</v>
      </c>
      <c r="B28" s="23" t="s">
        <v>151</v>
      </c>
      <c r="C28" s="23" t="s">
        <v>152</v>
      </c>
      <c r="D28" s="23" t="s">
        <v>49</v>
      </c>
      <c r="E28" s="23" t="s">
        <v>153</v>
      </c>
      <c r="F28" s="23">
        <v>124.9444</v>
      </c>
      <c r="G28" s="23" t="s">
        <v>154</v>
      </c>
      <c r="H28" s="24">
        <v>45991</v>
      </c>
      <c r="I28" s="23" t="s">
        <v>155</v>
      </c>
      <c r="J28" s="23" t="s">
        <v>156</v>
      </c>
      <c r="K28" s="23" t="s">
        <v>26</v>
      </c>
      <c r="L28" s="23" t="s">
        <v>27</v>
      </c>
      <c r="M28" s="23" t="s">
        <v>28</v>
      </c>
      <c r="N28" s="23" t="s">
        <v>56</v>
      </c>
      <c r="O28" s="23"/>
    </row>
    <row r="29" s="17" customFormat="1" ht="75" customHeight="1" spans="1:15">
      <c r="A29" s="23">
        <v>24</v>
      </c>
      <c r="B29" s="23" t="s">
        <v>157</v>
      </c>
      <c r="C29" s="23" t="s">
        <v>158</v>
      </c>
      <c r="D29" s="23" t="s">
        <v>49</v>
      </c>
      <c r="E29" s="23" t="s">
        <v>159</v>
      </c>
      <c r="F29" s="23">
        <v>79.9899</v>
      </c>
      <c r="G29" s="23" t="s">
        <v>160</v>
      </c>
      <c r="H29" s="24">
        <v>45991</v>
      </c>
      <c r="I29" s="23" t="s">
        <v>161</v>
      </c>
      <c r="J29" s="23" t="s">
        <v>162</v>
      </c>
      <c r="K29" s="23" t="s">
        <v>163</v>
      </c>
      <c r="L29" s="23" t="s">
        <v>55</v>
      </c>
      <c r="M29" s="23" t="s">
        <v>28</v>
      </c>
      <c r="N29" s="23" t="s">
        <v>56</v>
      </c>
      <c r="O29" s="23"/>
    </row>
    <row r="30" s="17" customFormat="1" ht="75" customHeight="1" spans="1:15">
      <c r="A30" s="23">
        <v>25</v>
      </c>
      <c r="B30" s="23" t="s">
        <v>157</v>
      </c>
      <c r="C30" s="23" t="s">
        <v>164</v>
      </c>
      <c r="D30" s="23" t="s">
        <v>49</v>
      </c>
      <c r="E30" s="23" t="s">
        <v>165</v>
      </c>
      <c r="F30" s="23">
        <v>119.9992</v>
      </c>
      <c r="G30" s="23" t="s">
        <v>166</v>
      </c>
      <c r="H30" s="24">
        <v>45991</v>
      </c>
      <c r="I30" s="23" t="s">
        <v>167</v>
      </c>
      <c r="J30" s="23" t="s">
        <v>168</v>
      </c>
      <c r="K30" s="23" t="s">
        <v>163</v>
      </c>
      <c r="L30" s="23" t="s">
        <v>55</v>
      </c>
      <c r="M30" s="23" t="s">
        <v>28</v>
      </c>
      <c r="N30" s="23" t="s">
        <v>56</v>
      </c>
      <c r="O30" s="23"/>
    </row>
    <row r="31" s="17" customFormat="1" ht="75" customHeight="1" spans="1:25">
      <c r="A31" s="23">
        <v>26</v>
      </c>
      <c r="B31" s="23" t="s">
        <v>169</v>
      </c>
      <c r="C31" s="23" t="s">
        <v>170</v>
      </c>
      <c r="D31" s="23" t="s">
        <v>21</v>
      </c>
      <c r="E31" s="23" t="s">
        <v>171</v>
      </c>
      <c r="F31" s="23">
        <v>185.6961</v>
      </c>
      <c r="G31" s="23" t="s">
        <v>172</v>
      </c>
      <c r="H31" s="24">
        <v>45991</v>
      </c>
      <c r="I31" s="23" t="s">
        <v>173</v>
      </c>
      <c r="J31" s="23" t="s">
        <v>174</v>
      </c>
      <c r="K31" s="23" t="s">
        <v>26</v>
      </c>
      <c r="L31" s="23" t="s">
        <v>27</v>
      </c>
      <c r="M31" s="23" t="s">
        <v>28</v>
      </c>
      <c r="N31" s="23" t="s">
        <v>29</v>
      </c>
      <c r="O31" s="23"/>
      <c r="W31" s="17">
        <f>43+14</f>
        <v>57</v>
      </c>
      <c r="X31" s="17">
        <f>F32-W31</f>
        <v>92.9965</v>
      </c>
      <c r="Y31" s="17">
        <v>92.9965</v>
      </c>
    </row>
    <row r="32" s="17" customFormat="1" ht="75" customHeight="1" spans="1:21">
      <c r="A32" s="23">
        <v>27</v>
      </c>
      <c r="B32" s="23" t="s">
        <v>175</v>
      </c>
      <c r="C32" s="25" t="s">
        <v>176</v>
      </c>
      <c r="D32" s="23" t="s">
        <v>21</v>
      </c>
      <c r="E32" s="23" t="s">
        <v>177</v>
      </c>
      <c r="F32" s="23">
        <v>149.9965</v>
      </c>
      <c r="G32" s="23" t="s">
        <v>178</v>
      </c>
      <c r="H32" s="24">
        <v>45991</v>
      </c>
      <c r="I32" s="23" t="s">
        <v>179</v>
      </c>
      <c r="J32" s="23" t="s">
        <v>180</v>
      </c>
      <c r="K32" s="23" t="s">
        <v>181</v>
      </c>
      <c r="L32" s="23" t="s">
        <v>182</v>
      </c>
      <c r="M32" s="23" t="s">
        <v>28</v>
      </c>
      <c r="N32" s="23" t="s">
        <v>29</v>
      </c>
      <c r="O32" s="23" t="s">
        <v>183</v>
      </c>
      <c r="U32" s="17">
        <f>F41+F42+F43+92.9965</f>
        <v>357.8961</v>
      </c>
    </row>
    <row r="33" s="17" customFormat="1" ht="75" customHeight="1" spans="1:15">
      <c r="A33" s="23">
        <v>28</v>
      </c>
      <c r="B33" s="23" t="s">
        <v>184</v>
      </c>
      <c r="C33" s="23" t="s">
        <v>185</v>
      </c>
      <c r="D33" s="23" t="s">
        <v>49</v>
      </c>
      <c r="E33" s="23" t="s">
        <v>186</v>
      </c>
      <c r="F33" s="23">
        <v>79.6265</v>
      </c>
      <c r="G33" s="23" t="s">
        <v>187</v>
      </c>
      <c r="H33" s="24">
        <v>45991</v>
      </c>
      <c r="I33" s="23" t="s">
        <v>188</v>
      </c>
      <c r="J33" s="23" t="s">
        <v>189</v>
      </c>
      <c r="K33" s="23" t="s">
        <v>163</v>
      </c>
      <c r="L33" s="23" t="s">
        <v>55</v>
      </c>
      <c r="M33" s="23" t="s">
        <v>28</v>
      </c>
      <c r="N33" s="23" t="s">
        <v>56</v>
      </c>
      <c r="O33" s="23"/>
    </row>
    <row r="34" s="17" customFormat="1" ht="75" customHeight="1" spans="1:15">
      <c r="A34" s="23">
        <v>29</v>
      </c>
      <c r="B34" s="23" t="s">
        <v>184</v>
      </c>
      <c r="C34" s="23" t="s">
        <v>190</v>
      </c>
      <c r="D34" s="23" t="s">
        <v>49</v>
      </c>
      <c r="E34" s="23" t="s">
        <v>191</v>
      </c>
      <c r="F34" s="23">
        <v>79.5452</v>
      </c>
      <c r="G34" s="23" t="s">
        <v>192</v>
      </c>
      <c r="H34" s="24">
        <v>45991</v>
      </c>
      <c r="I34" s="23" t="s">
        <v>193</v>
      </c>
      <c r="J34" s="23" t="s">
        <v>194</v>
      </c>
      <c r="K34" s="23" t="s">
        <v>163</v>
      </c>
      <c r="L34" s="23" t="s">
        <v>55</v>
      </c>
      <c r="M34" s="23" t="s">
        <v>28</v>
      </c>
      <c r="N34" s="23" t="s">
        <v>56</v>
      </c>
      <c r="O34" s="23"/>
    </row>
    <row r="35" s="17" customFormat="1" ht="75" customHeight="1" spans="1:15">
      <c r="A35" s="23">
        <v>30</v>
      </c>
      <c r="B35" s="23" t="s">
        <v>184</v>
      </c>
      <c r="C35" s="23" t="s">
        <v>195</v>
      </c>
      <c r="D35" s="23" t="s">
        <v>49</v>
      </c>
      <c r="E35" s="23" t="s">
        <v>196</v>
      </c>
      <c r="F35" s="23">
        <v>97.9021</v>
      </c>
      <c r="G35" s="23" t="s">
        <v>197</v>
      </c>
      <c r="H35" s="24">
        <v>45991</v>
      </c>
      <c r="I35" s="23" t="s">
        <v>198</v>
      </c>
      <c r="J35" s="23" t="s">
        <v>199</v>
      </c>
      <c r="K35" s="23" t="s">
        <v>163</v>
      </c>
      <c r="L35" s="23" t="s">
        <v>55</v>
      </c>
      <c r="M35" s="23" t="s">
        <v>28</v>
      </c>
      <c r="N35" s="23" t="s">
        <v>56</v>
      </c>
      <c r="O35" s="23"/>
    </row>
    <row r="36" s="17" customFormat="1" ht="75" customHeight="1" spans="1:15">
      <c r="A36" s="23">
        <v>31</v>
      </c>
      <c r="B36" s="23" t="s">
        <v>200</v>
      </c>
      <c r="C36" s="23" t="s">
        <v>201</v>
      </c>
      <c r="D36" s="23" t="s">
        <v>49</v>
      </c>
      <c r="E36" s="23" t="s">
        <v>202</v>
      </c>
      <c r="F36" s="23">
        <v>69.9908</v>
      </c>
      <c r="G36" s="23" t="s">
        <v>203</v>
      </c>
      <c r="H36" s="24">
        <v>45991</v>
      </c>
      <c r="I36" s="23" t="s">
        <v>204</v>
      </c>
      <c r="J36" s="23" t="s">
        <v>205</v>
      </c>
      <c r="K36" s="23" t="s">
        <v>26</v>
      </c>
      <c r="L36" s="23" t="s">
        <v>27</v>
      </c>
      <c r="M36" s="23" t="s">
        <v>28</v>
      </c>
      <c r="N36" s="23" t="s">
        <v>56</v>
      </c>
      <c r="O36" s="23"/>
    </row>
    <row r="37" s="17" customFormat="1" ht="75" customHeight="1" spans="1:15">
      <c r="A37" s="23">
        <v>32</v>
      </c>
      <c r="B37" s="23" t="s">
        <v>200</v>
      </c>
      <c r="C37" s="23" t="s">
        <v>206</v>
      </c>
      <c r="D37" s="23" t="s">
        <v>49</v>
      </c>
      <c r="E37" s="23" t="s">
        <v>207</v>
      </c>
      <c r="F37" s="23">
        <v>54.4414</v>
      </c>
      <c r="G37" s="23" t="s">
        <v>208</v>
      </c>
      <c r="H37" s="24">
        <v>45991</v>
      </c>
      <c r="I37" s="23" t="s">
        <v>209</v>
      </c>
      <c r="J37" s="23" t="s">
        <v>210</v>
      </c>
      <c r="K37" s="23" t="s">
        <v>26</v>
      </c>
      <c r="L37" s="23" t="s">
        <v>27</v>
      </c>
      <c r="M37" s="23" t="s">
        <v>28</v>
      </c>
      <c r="N37" s="23" t="s">
        <v>56</v>
      </c>
      <c r="O37" s="23"/>
    </row>
    <row r="38" s="17" customFormat="1" ht="75" customHeight="1" spans="1:15">
      <c r="A38" s="23">
        <v>33</v>
      </c>
      <c r="B38" s="23" t="s">
        <v>200</v>
      </c>
      <c r="C38" s="23" t="s">
        <v>211</v>
      </c>
      <c r="D38" s="23" t="s">
        <v>49</v>
      </c>
      <c r="E38" s="23" t="s">
        <v>212</v>
      </c>
      <c r="F38" s="23">
        <v>72.9322</v>
      </c>
      <c r="G38" s="23" t="s">
        <v>213</v>
      </c>
      <c r="H38" s="24">
        <v>45991</v>
      </c>
      <c r="I38" s="23" t="s">
        <v>214</v>
      </c>
      <c r="J38" s="23" t="s">
        <v>215</v>
      </c>
      <c r="K38" s="23" t="s">
        <v>26</v>
      </c>
      <c r="L38" s="23" t="s">
        <v>27</v>
      </c>
      <c r="M38" s="23" t="s">
        <v>28</v>
      </c>
      <c r="N38" s="23" t="s">
        <v>56</v>
      </c>
      <c r="O38" s="23"/>
    </row>
    <row r="39" s="17" customFormat="1" ht="89" customHeight="1" spans="1:15">
      <c r="A39" s="23">
        <v>34</v>
      </c>
      <c r="B39" s="23" t="s">
        <v>216</v>
      </c>
      <c r="C39" s="23" t="s">
        <v>217</v>
      </c>
      <c r="D39" s="23" t="s">
        <v>21</v>
      </c>
      <c r="E39" s="23" t="s">
        <v>218</v>
      </c>
      <c r="F39" s="23">
        <v>270</v>
      </c>
      <c r="G39" s="23" t="s">
        <v>219</v>
      </c>
      <c r="H39" s="24">
        <v>45991</v>
      </c>
      <c r="I39" s="23" t="s">
        <v>220</v>
      </c>
      <c r="J39" s="23" t="s">
        <v>221</v>
      </c>
      <c r="K39" s="23" t="s">
        <v>26</v>
      </c>
      <c r="L39" s="23" t="s">
        <v>27</v>
      </c>
      <c r="M39" s="23" t="s">
        <v>28</v>
      </c>
      <c r="N39" s="23" t="s">
        <v>29</v>
      </c>
      <c r="O39" s="23"/>
    </row>
    <row r="40" s="17" customFormat="1" ht="111" customHeight="1" spans="1:15">
      <c r="A40" s="23">
        <v>35</v>
      </c>
      <c r="B40" s="23" t="s">
        <v>216</v>
      </c>
      <c r="C40" s="23" t="s">
        <v>222</v>
      </c>
      <c r="D40" s="23" t="s">
        <v>49</v>
      </c>
      <c r="E40" s="23" t="s">
        <v>223</v>
      </c>
      <c r="F40" s="23">
        <v>122.7469</v>
      </c>
      <c r="G40" s="23" t="s">
        <v>224</v>
      </c>
      <c r="H40" s="24">
        <v>45991</v>
      </c>
      <c r="I40" s="23" t="s">
        <v>225</v>
      </c>
      <c r="J40" s="23" t="s">
        <v>226</v>
      </c>
      <c r="K40" s="23" t="s">
        <v>26</v>
      </c>
      <c r="L40" s="23" t="s">
        <v>27</v>
      </c>
      <c r="M40" s="23" t="s">
        <v>28</v>
      </c>
      <c r="N40" s="23" t="s">
        <v>56</v>
      </c>
      <c r="O40" s="23"/>
    </row>
    <row r="41" s="17" customFormat="1" ht="75" customHeight="1" spans="1:15">
      <c r="A41" s="23">
        <v>36</v>
      </c>
      <c r="B41" s="23" t="s">
        <v>227</v>
      </c>
      <c r="C41" s="23" t="s">
        <v>228</v>
      </c>
      <c r="D41" s="23" t="s">
        <v>49</v>
      </c>
      <c r="E41" s="23" t="s">
        <v>229</v>
      </c>
      <c r="F41" s="23">
        <v>144.9251</v>
      </c>
      <c r="G41" s="23" t="s">
        <v>230</v>
      </c>
      <c r="H41" s="24">
        <v>45991</v>
      </c>
      <c r="I41" s="23" t="s">
        <v>231</v>
      </c>
      <c r="J41" s="23" t="s">
        <v>232</v>
      </c>
      <c r="K41" s="23" t="s">
        <v>163</v>
      </c>
      <c r="L41" s="23" t="s">
        <v>55</v>
      </c>
      <c r="M41" s="23" t="s">
        <v>28</v>
      </c>
      <c r="N41" s="23" t="s">
        <v>56</v>
      </c>
      <c r="O41" s="23"/>
    </row>
    <row r="42" s="17" customFormat="1" ht="75" customHeight="1" spans="1:15">
      <c r="A42" s="23">
        <v>37</v>
      </c>
      <c r="B42" s="23" t="s">
        <v>227</v>
      </c>
      <c r="C42" s="23" t="s">
        <v>233</v>
      </c>
      <c r="D42" s="23" t="s">
        <v>49</v>
      </c>
      <c r="E42" s="23" t="s">
        <v>234</v>
      </c>
      <c r="F42" s="23">
        <v>79.98</v>
      </c>
      <c r="G42" s="23" t="s">
        <v>235</v>
      </c>
      <c r="H42" s="24">
        <v>45991</v>
      </c>
      <c r="I42" s="23" t="s">
        <v>236</v>
      </c>
      <c r="J42" s="23" t="s">
        <v>237</v>
      </c>
      <c r="K42" s="23" t="s">
        <v>163</v>
      </c>
      <c r="L42" s="23" t="s">
        <v>55</v>
      </c>
      <c r="M42" s="23" t="s">
        <v>28</v>
      </c>
      <c r="N42" s="23" t="s">
        <v>56</v>
      </c>
      <c r="O42" s="23"/>
    </row>
    <row r="43" s="17" customFormat="1" ht="75" customHeight="1" spans="1:15">
      <c r="A43" s="23">
        <v>38</v>
      </c>
      <c r="B43" s="23" t="s">
        <v>227</v>
      </c>
      <c r="C43" s="23" t="s">
        <v>238</v>
      </c>
      <c r="D43" s="23" t="s">
        <v>49</v>
      </c>
      <c r="E43" s="23" t="s">
        <v>239</v>
      </c>
      <c r="F43" s="23">
        <v>39.9945</v>
      </c>
      <c r="G43" s="23" t="s">
        <v>240</v>
      </c>
      <c r="H43" s="24">
        <v>45991</v>
      </c>
      <c r="I43" s="23" t="s">
        <v>241</v>
      </c>
      <c r="J43" s="23" t="s">
        <v>242</v>
      </c>
      <c r="K43" s="23" t="s">
        <v>163</v>
      </c>
      <c r="L43" s="23" t="s">
        <v>55</v>
      </c>
      <c r="M43" s="23" t="s">
        <v>28</v>
      </c>
      <c r="N43" s="23" t="s">
        <v>56</v>
      </c>
      <c r="O43" s="23"/>
    </row>
    <row r="44" s="17" customFormat="1" ht="75" customHeight="1" spans="1:15">
      <c r="A44" s="23">
        <v>39</v>
      </c>
      <c r="B44" s="23" t="s">
        <v>243</v>
      </c>
      <c r="C44" s="23" t="s">
        <v>244</v>
      </c>
      <c r="D44" s="23" t="s">
        <v>49</v>
      </c>
      <c r="E44" s="23" t="s">
        <v>245</v>
      </c>
      <c r="F44" s="23">
        <v>59.3369</v>
      </c>
      <c r="G44" s="23" t="s">
        <v>246</v>
      </c>
      <c r="H44" s="24">
        <v>45991</v>
      </c>
      <c r="I44" s="23" t="s">
        <v>247</v>
      </c>
      <c r="J44" s="23" t="s">
        <v>248</v>
      </c>
      <c r="K44" s="23" t="s">
        <v>26</v>
      </c>
      <c r="L44" s="23" t="s">
        <v>27</v>
      </c>
      <c r="M44" s="23" t="s">
        <v>28</v>
      </c>
      <c r="N44" s="23" t="s">
        <v>56</v>
      </c>
      <c r="O44" s="23"/>
    </row>
    <row r="45" s="17" customFormat="1" ht="75" customHeight="1" spans="1:15">
      <c r="A45" s="23">
        <v>40</v>
      </c>
      <c r="B45" s="23" t="s">
        <v>249</v>
      </c>
      <c r="C45" s="23" t="s">
        <v>250</v>
      </c>
      <c r="D45" s="23" t="s">
        <v>49</v>
      </c>
      <c r="E45" s="23" t="s">
        <v>251</v>
      </c>
      <c r="F45" s="23">
        <v>70.236</v>
      </c>
      <c r="G45" s="23" t="s">
        <v>252</v>
      </c>
      <c r="H45" s="24">
        <v>45991</v>
      </c>
      <c r="I45" s="23" t="s">
        <v>253</v>
      </c>
      <c r="J45" s="23" t="s">
        <v>254</v>
      </c>
      <c r="K45" s="23" t="s">
        <v>26</v>
      </c>
      <c r="L45" s="23" t="s">
        <v>27</v>
      </c>
      <c r="M45" s="23" t="s">
        <v>28</v>
      </c>
      <c r="N45" s="23" t="s">
        <v>56</v>
      </c>
      <c r="O45" s="23"/>
    </row>
    <row r="46" s="17" customFormat="1" ht="75" customHeight="1" spans="1:15">
      <c r="A46" s="23">
        <v>41</v>
      </c>
      <c r="B46" s="23" t="s">
        <v>249</v>
      </c>
      <c r="C46" s="23" t="s">
        <v>255</v>
      </c>
      <c r="D46" s="23" t="s">
        <v>49</v>
      </c>
      <c r="E46" s="23" t="s">
        <v>256</v>
      </c>
      <c r="F46" s="23">
        <v>23.4681</v>
      </c>
      <c r="G46" s="23" t="s">
        <v>257</v>
      </c>
      <c r="H46" s="24">
        <v>45991</v>
      </c>
      <c r="I46" s="23" t="s">
        <v>258</v>
      </c>
      <c r="J46" s="23" t="s">
        <v>259</v>
      </c>
      <c r="K46" s="23" t="s">
        <v>26</v>
      </c>
      <c r="L46" s="23" t="s">
        <v>27</v>
      </c>
      <c r="M46" s="23" t="s">
        <v>28</v>
      </c>
      <c r="N46" s="23" t="s">
        <v>56</v>
      </c>
      <c r="O46" s="23"/>
    </row>
    <row r="47" s="17" customFormat="1" ht="75" customHeight="1" spans="1:15">
      <c r="A47" s="23">
        <v>42</v>
      </c>
      <c r="B47" s="23" t="s">
        <v>249</v>
      </c>
      <c r="C47" s="23" t="s">
        <v>260</v>
      </c>
      <c r="D47" s="23" t="s">
        <v>49</v>
      </c>
      <c r="E47" s="23" t="s">
        <v>261</v>
      </c>
      <c r="F47" s="23">
        <v>56.7017</v>
      </c>
      <c r="G47" s="23" t="s">
        <v>262</v>
      </c>
      <c r="H47" s="24">
        <v>45991</v>
      </c>
      <c r="I47" s="23" t="s">
        <v>263</v>
      </c>
      <c r="J47" s="23" t="s">
        <v>264</v>
      </c>
      <c r="K47" s="23" t="s">
        <v>26</v>
      </c>
      <c r="L47" s="23" t="s">
        <v>27</v>
      </c>
      <c r="M47" s="23" t="s">
        <v>28</v>
      </c>
      <c r="N47" s="23" t="s">
        <v>56</v>
      </c>
      <c r="O47" s="23"/>
    </row>
    <row r="48" s="17" customFormat="1" ht="75" customHeight="1" spans="1:15">
      <c r="A48" s="23">
        <v>43</v>
      </c>
      <c r="B48" s="23" t="s">
        <v>249</v>
      </c>
      <c r="C48" s="23" t="s">
        <v>265</v>
      </c>
      <c r="D48" s="23" t="s">
        <v>49</v>
      </c>
      <c r="E48" s="23" t="s">
        <v>266</v>
      </c>
      <c r="F48" s="23">
        <v>34.9863</v>
      </c>
      <c r="G48" s="23" t="s">
        <v>267</v>
      </c>
      <c r="H48" s="24">
        <v>45991</v>
      </c>
      <c r="I48" s="23" t="s">
        <v>268</v>
      </c>
      <c r="J48" s="23" t="s">
        <v>269</v>
      </c>
      <c r="K48" s="23" t="s">
        <v>26</v>
      </c>
      <c r="L48" s="23" t="s">
        <v>27</v>
      </c>
      <c r="M48" s="23" t="s">
        <v>28</v>
      </c>
      <c r="N48" s="23" t="s">
        <v>56</v>
      </c>
      <c r="O48" s="23"/>
    </row>
    <row r="49" ht="65" customHeight="1" spans="1:15">
      <c r="A49" s="23" t="s">
        <v>270</v>
      </c>
      <c r="B49" s="23"/>
      <c r="C49" s="23"/>
      <c r="D49" s="23"/>
      <c r="E49" s="23"/>
      <c r="F49" s="23">
        <f>SUM(F5:F48)</f>
        <v>4708.3757</v>
      </c>
      <c r="G49" s="23"/>
      <c r="H49" s="23"/>
      <c r="I49" s="23"/>
      <c r="J49" s="23"/>
      <c r="K49" s="23"/>
      <c r="L49" s="23"/>
      <c r="M49" s="23"/>
      <c r="N49" s="23"/>
      <c r="O49" s="23"/>
    </row>
    <row r="50" ht="32" customHeight="1"/>
    <row r="51" ht="32" customHeight="1"/>
    <row r="53" spans="6:6">
      <c r="F53" s="26"/>
    </row>
  </sheetData>
  <autoFilter xmlns:etc="http://www.wps.cn/officeDocument/2017/etCustomData" ref="A5:Y49" etc:filterBottomFollowUsedRange="0">
    <extLst/>
  </autoFilter>
  <mergeCells count="17">
    <mergeCell ref="A1:B1"/>
    <mergeCell ref="A2:O2"/>
    <mergeCell ref="L3:N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  <mergeCell ref="O4:O5"/>
  </mergeCells>
  <conditionalFormatting sqref="K4">
    <cfRule type="duplicateValues" dxfId="0" priority="1"/>
    <cfRule type="duplicateValues" dxfId="0" priority="2"/>
    <cfRule type="duplicateValues" dxfId="0" priority="3"/>
  </conditionalFormatting>
  <pageMargins left="0.590277777777778" right="0.590277777777778" top="0.432638888888889" bottom="0.826388888888889" header="0.196527777777778" footer="0.511805555555556"/>
  <pageSetup paperSize="9" scale="48" fitToHeight="0" orientation="landscape" horizontalDpi="600"/>
  <headerFooter>
    <oddFooter>&amp;C第 &amp;P 页，共 &amp;N 页</oddFooter>
  </headerFooter>
  <rowBreaks count="4" manualBreakCount="4">
    <brk id="49" max="16383" man="1"/>
    <brk id="49" max="16383" man="1"/>
    <brk id="49" max="16383" man="1"/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view="pageBreakPreview" zoomScale="70" zoomScaleNormal="100" workbookViewId="0">
      <pane ySplit="5" topLeftCell="A12" activePane="bottomLeft" state="frozen"/>
      <selection/>
      <selection pane="bottomLeft" activeCell="L15" sqref="L15"/>
    </sheetView>
  </sheetViews>
  <sheetFormatPr defaultColWidth="9" defaultRowHeight="13.5"/>
  <cols>
    <col min="1" max="1" width="7.8" style="3" customWidth="1"/>
    <col min="2" max="2" width="12.2166666666667" style="3" customWidth="1"/>
    <col min="3" max="3" width="25.975" style="3" customWidth="1"/>
    <col min="4" max="4" width="11.3833333333333" style="3" customWidth="1"/>
    <col min="5" max="5" width="12.6333333333333" style="3" customWidth="1"/>
    <col min="6" max="6" width="12.5" style="3" customWidth="1"/>
    <col min="7" max="7" width="80.1666666666667" style="3" customWidth="1"/>
    <col min="8" max="8" width="12.1166666666667" style="3" customWidth="1"/>
    <col min="9" max="9" width="12.85" style="3" customWidth="1"/>
    <col min="10" max="10" width="9" style="3"/>
    <col min="11" max="11" width="32.5" style="3" customWidth="1"/>
    <col min="12" max="12" width="11.5" style="3"/>
    <col min="13" max="13" width="9.375" style="3"/>
    <col min="14" max="16384" width="9" style="3"/>
  </cols>
  <sheetData>
    <row r="1" ht="23" customHeight="1" spans="1:2">
      <c r="A1" s="4" t="s">
        <v>0</v>
      </c>
      <c r="B1" s="4"/>
    </row>
    <row r="2" ht="45" customHeight="1" spans="1:9">
      <c r="A2" s="5" t="s">
        <v>271</v>
      </c>
      <c r="B2" s="5"/>
      <c r="C2" s="5"/>
      <c r="D2" s="5"/>
      <c r="E2" s="5"/>
      <c r="F2" s="5"/>
      <c r="G2" s="5"/>
      <c r="H2" s="5"/>
      <c r="I2" s="5"/>
    </row>
    <row r="3" ht="31" customHeight="1" spans="1:8">
      <c r="A3" s="6"/>
      <c r="B3" s="6"/>
      <c r="C3" s="6"/>
      <c r="D3" s="6"/>
      <c r="E3" s="6"/>
      <c r="F3" s="6"/>
      <c r="G3" s="6"/>
      <c r="H3" s="7" t="s">
        <v>2</v>
      </c>
    </row>
    <row r="4" ht="36" customHeight="1" spans="1:9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14</v>
      </c>
      <c r="I4" s="16" t="s">
        <v>16</v>
      </c>
    </row>
    <row r="5" ht="36" customHeight="1" spans="1:9">
      <c r="A5" s="13"/>
      <c r="B5" s="13"/>
      <c r="C5" s="13"/>
      <c r="D5" s="13"/>
      <c r="E5" s="13"/>
      <c r="F5" s="13"/>
      <c r="G5" s="13"/>
      <c r="H5" s="13"/>
      <c r="I5" s="16"/>
    </row>
    <row r="6" s="12" customFormat="1" ht="56" customHeight="1" spans="1:9">
      <c r="A6" s="14">
        <v>1</v>
      </c>
      <c r="B6" s="14" t="s">
        <v>272</v>
      </c>
      <c r="C6" s="14" t="s">
        <v>273</v>
      </c>
      <c r="D6" s="15" t="s">
        <v>274</v>
      </c>
      <c r="E6" s="14" t="s">
        <v>275</v>
      </c>
      <c r="F6" s="14">
        <v>107.53</v>
      </c>
      <c r="G6" s="14" t="s">
        <v>276</v>
      </c>
      <c r="H6" s="14" t="s">
        <v>272</v>
      </c>
      <c r="I6" s="14"/>
    </row>
    <row r="7" s="12" customFormat="1" ht="73" customHeight="1" spans="1:9">
      <c r="A7" s="14">
        <v>2</v>
      </c>
      <c r="B7" s="14" t="s">
        <v>112</v>
      </c>
      <c r="C7" s="14" t="s">
        <v>277</v>
      </c>
      <c r="D7" s="15" t="s">
        <v>49</v>
      </c>
      <c r="E7" s="14" t="s">
        <v>119</v>
      </c>
      <c r="F7" s="14">
        <v>299.3781</v>
      </c>
      <c r="G7" s="14" t="s">
        <v>278</v>
      </c>
      <c r="H7" s="14" t="s">
        <v>272</v>
      </c>
      <c r="I7" s="14"/>
    </row>
    <row r="8" s="12" customFormat="1" ht="64" customHeight="1" spans="1:9">
      <c r="A8" s="14">
        <v>3</v>
      </c>
      <c r="B8" s="14" t="s">
        <v>279</v>
      </c>
      <c r="C8" s="14" t="s">
        <v>280</v>
      </c>
      <c r="D8" s="15" t="s">
        <v>21</v>
      </c>
      <c r="E8" s="14" t="s">
        <v>281</v>
      </c>
      <c r="F8" s="14">
        <v>168.5839</v>
      </c>
      <c r="G8" s="14" t="s">
        <v>282</v>
      </c>
      <c r="H8" s="14" t="s">
        <v>272</v>
      </c>
      <c r="I8" s="14"/>
    </row>
    <row r="9" s="12" customFormat="1" ht="64" customHeight="1" spans="1:9">
      <c r="A9" s="14">
        <v>4</v>
      </c>
      <c r="B9" s="14" t="s">
        <v>47</v>
      </c>
      <c r="C9" s="14" t="s">
        <v>283</v>
      </c>
      <c r="D9" s="15" t="s">
        <v>49</v>
      </c>
      <c r="E9" s="14" t="s">
        <v>284</v>
      </c>
      <c r="F9" s="14">
        <v>278.1235</v>
      </c>
      <c r="G9" s="14" t="s">
        <v>285</v>
      </c>
      <c r="H9" s="14" t="s">
        <v>272</v>
      </c>
      <c r="I9" s="14"/>
    </row>
    <row r="10" s="12" customFormat="1" ht="64" customHeight="1" spans="1:9">
      <c r="A10" s="14">
        <v>5</v>
      </c>
      <c r="B10" s="14" t="s">
        <v>106</v>
      </c>
      <c r="C10" s="14" t="s">
        <v>286</v>
      </c>
      <c r="D10" s="15" t="s">
        <v>21</v>
      </c>
      <c r="E10" s="14" t="s">
        <v>287</v>
      </c>
      <c r="F10" s="14">
        <v>723.2737</v>
      </c>
      <c r="G10" s="14" t="s">
        <v>288</v>
      </c>
      <c r="H10" s="14" t="s">
        <v>289</v>
      </c>
      <c r="I10" s="14"/>
    </row>
    <row r="11" s="12" customFormat="1" ht="64" customHeight="1" spans="1:9">
      <c r="A11" s="14">
        <v>6</v>
      </c>
      <c r="B11" s="14" t="s">
        <v>36</v>
      </c>
      <c r="C11" s="14" t="s">
        <v>290</v>
      </c>
      <c r="D11" s="15" t="s">
        <v>49</v>
      </c>
      <c r="E11" s="14" t="s">
        <v>291</v>
      </c>
      <c r="F11" s="14">
        <v>88.7263</v>
      </c>
      <c r="G11" s="14" t="s">
        <v>292</v>
      </c>
      <c r="H11" s="14" t="s">
        <v>272</v>
      </c>
      <c r="I11" s="14"/>
    </row>
    <row r="12" s="12" customFormat="1" ht="64" customHeight="1" spans="1:9">
      <c r="A12" s="14">
        <v>7</v>
      </c>
      <c r="B12" s="14" t="s">
        <v>249</v>
      </c>
      <c r="C12" s="14" t="s">
        <v>293</v>
      </c>
      <c r="D12" s="15" t="s">
        <v>49</v>
      </c>
      <c r="E12" s="14" t="s">
        <v>294</v>
      </c>
      <c r="F12" s="14">
        <v>34.0357</v>
      </c>
      <c r="G12" s="14" t="s">
        <v>295</v>
      </c>
      <c r="H12" s="14" t="s">
        <v>272</v>
      </c>
      <c r="I12" s="14"/>
    </row>
    <row r="13" s="12" customFormat="1" ht="64" customHeight="1" spans="1:9">
      <c r="A13" s="14">
        <v>8</v>
      </c>
      <c r="B13" s="14" t="s">
        <v>296</v>
      </c>
      <c r="C13" s="14" t="s">
        <v>297</v>
      </c>
      <c r="D13" s="15" t="s">
        <v>49</v>
      </c>
      <c r="E13" s="14" t="s">
        <v>298</v>
      </c>
      <c r="F13" s="14">
        <v>87.9658</v>
      </c>
      <c r="G13" s="14" t="s">
        <v>299</v>
      </c>
      <c r="H13" s="14" t="s">
        <v>272</v>
      </c>
      <c r="I13" s="14"/>
    </row>
    <row r="14" s="12" customFormat="1" ht="64" customHeight="1" spans="1:9">
      <c r="A14" s="14">
        <v>9</v>
      </c>
      <c r="B14" s="14" t="s">
        <v>227</v>
      </c>
      <c r="C14" s="14" t="s">
        <v>300</v>
      </c>
      <c r="D14" s="15" t="s">
        <v>49</v>
      </c>
      <c r="E14" s="14" t="s">
        <v>301</v>
      </c>
      <c r="F14" s="14">
        <v>174.9977</v>
      </c>
      <c r="G14" s="14" t="s">
        <v>302</v>
      </c>
      <c r="H14" s="14" t="s">
        <v>272</v>
      </c>
      <c r="I14" s="14"/>
    </row>
    <row r="15" s="12" customFormat="1" ht="64" customHeight="1" spans="1:9">
      <c r="A15" s="14">
        <v>10</v>
      </c>
      <c r="B15" s="14" t="s">
        <v>303</v>
      </c>
      <c r="C15" s="14" t="s">
        <v>304</v>
      </c>
      <c r="D15" s="15" t="s">
        <v>49</v>
      </c>
      <c r="E15" s="14" t="s">
        <v>305</v>
      </c>
      <c r="F15" s="14">
        <v>66.9549</v>
      </c>
      <c r="G15" s="14" t="s">
        <v>306</v>
      </c>
      <c r="H15" s="14" t="s">
        <v>272</v>
      </c>
      <c r="I15" s="14"/>
    </row>
    <row r="16" s="12" customFormat="1" ht="75" customHeight="1" spans="1:9">
      <c r="A16" s="14">
        <v>11</v>
      </c>
      <c r="B16" s="14" t="s">
        <v>307</v>
      </c>
      <c r="C16" s="14" t="s">
        <v>308</v>
      </c>
      <c r="D16" s="15" t="s">
        <v>49</v>
      </c>
      <c r="E16" s="14" t="s">
        <v>309</v>
      </c>
      <c r="F16" s="14">
        <v>134.3599</v>
      </c>
      <c r="G16" s="14" t="s">
        <v>310</v>
      </c>
      <c r="H16" s="14" t="s">
        <v>272</v>
      </c>
      <c r="I16" s="14"/>
    </row>
    <row r="17" s="12" customFormat="1" ht="70" customHeight="1" spans="1:9">
      <c r="A17" s="14">
        <v>12</v>
      </c>
      <c r="B17" s="14" t="s">
        <v>307</v>
      </c>
      <c r="C17" s="14" t="s">
        <v>311</v>
      </c>
      <c r="D17" s="15" t="s">
        <v>49</v>
      </c>
      <c r="E17" s="14" t="s">
        <v>312</v>
      </c>
      <c r="F17" s="14">
        <v>99.0045</v>
      </c>
      <c r="G17" s="14" t="s">
        <v>313</v>
      </c>
      <c r="H17" s="14" t="s">
        <v>272</v>
      </c>
      <c r="I17" s="14"/>
    </row>
    <row r="18" s="12" customFormat="1" ht="76" customHeight="1" spans="1:9">
      <c r="A18" s="14">
        <v>13</v>
      </c>
      <c r="B18" s="14" t="s">
        <v>307</v>
      </c>
      <c r="C18" s="14" t="s">
        <v>314</v>
      </c>
      <c r="D18" s="15" t="s">
        <v>49</v>
      </c>
      <c r="E18" s="14" t="s">
        <v>315</v>
      </c>
      <c r="F18" s="14">
        <v>80.37</v>
      </c>
      <c r="G18" s="14" t="s">
        <v>316</v>
      </c>
      <c r="H18" s="14" t="s">
        <v>272</v>
      </c>
      <c r="I18" s="14"/>
    </row>
    <row r="19" ht="64" customHeight="1" spans="1:9">
      <c r="A19" s="14" t="s">
        <v>270</v>
      </c>
      <c r="B19" s="14"/>
      <c r="C19" s="14"/>
      <c r="D19" s="14"/>
      <c r="E19" s="14"/>
      <c r="F19" s="14">
        <f>SUM(F5:F18)</f>
        <v>2343.304</v>
      </c>
      <c r="G19" s="14"/>
      <c r="H19" s="14"/>
      <c r="I19" s="14"/>
    </row>
    <row r="20" ht="32" customHeight="1"/>
    <row r="21" ht="32" customHeight="1"/>
    <row r="23" spans="6:6">
      <c r="F23" s="10"/>
    </row>
  </sheetData>
  <autoFilter xmlns:etc="http://www.wps.cn/officeDocument/2017/etCustomData" ref="A5:I24" etc:filterBottomFollowUsedRange="0">
    <sortState ref="A5:I24">
      <sortCondition ref="B5:B29"/>
    </sortState>
    <extLst/>
  </autoFilter>
  <mergeCells count="11">
    <mergeCell ref="A1:B1"/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590277777777778" right="0.590277777777778" top="0.432638888888889" bottom="0.826388888888889" header="0.196527777777778" footer="0.511805555555556"/>
  <pageSetup paperSize="9" scale="72" fitToHeight="0" orientation="landscape" horizontalDpi="600"/>
  <headerFooter>
    <oddFooter>&amp;C第 &amp;P 页，共 &amp;N 页</oddFooter>
  </headerFooter>
  <rowBreaks count="4" manualBreakCount="4">
    <brk id="19" max="16383" man="1"/>
    <brk id="19" max="16383" man="1"/>
    <brk id="19" max="16383" man="1"/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view="pageBreakPreview" zoomScale="70" zoomScaleNormal="100" workbookViewId="0">
      <pane ySplit="6" topLeftCell="A6" activePane="bottomLeft" state="frozen"/>
      <selection/>
      <selection pane="bottomLeft" activeCell="D7" sqref="D7"/>
    </sheetView>
  </sheetViews>
  <sheetFormatPr defaultColWidth="9" defaultRowHeight="13.5"/>
  <cols>
    <col min="1" max="1" width="19.8166666666667" style="3" customWidth="1"/>
    <col min="2" max="2" width="37.6083333333333" style="3" customWidth="1"/>
    <col min="3" max="3" width="44.0916666666667" style="3" customWidth="1"/>
    <col min="4" max="4" width="25.5333333333333" style="3" customWidth="1"/>
    <col min="5" max="5" width="30.625" style="3" customWidth="1"/>
    <col min="6" max="6" width="24.2833333333333" style="3" customWidth="1"/>
    <col min="7" max="7" width="54.6166666666667" style="3" customWidth="1"/>
    <col min="8" max="8" width="25.6833333333333" style="3" customWidth="1"/>
    <col min="9" max="9" width="16.6" style="3" customWidth="1"/>
    <col min="10" max="10" width="9" style="3"/>
    <col min="11" max="11" width="32.5" style="3" customWidth="1"/>
    <col min="12" max="12" width="11.5" style="3"/>
    <col min="13" max="13" width="9.375" style="3"/>
    <col min="14" max="16384" width="9" style="3"/>
  </cols>
  <sheetData>
    <row r="1" ht="23" customHeight="1" spans="1:2">
      <c r="A1" s="4" t="s">
        <v>0</v>
      </c>
      <c r="B1" s="4"/>
    </row>
    <row r="2" ht="157" customHeight="1" spans="1:2">
      <c r="A2" s="4"/>
      <c r="B2" s="4"/>
    </row>
    <row r="3" ht="41.1" customHeight="1" spans="1:9">
      <c r="A3" s="5" t="s">
        <v>317</v>
      </c>
      <c r="B3" s="5"/>
      <c r="C3" s="5"/>
      <c r="D3" s="5"/>
      <c r="E3" s="5"/>
      <c r="F3" s="5"/>
      <c r="G3" s="5"/>
      <c r="H3" s="5"/>
      <c r="I3" s="5"/>
    </row>
    <row r="4" ht="20.1" customHeight="1" spans="1:8">
      <c r="A4" s="6"/>
      <c r="B4" s="6"/>
      <c r="C4" s="6"/>
      <c r="D4" s="6"/>
      <c r="E4" s="6"/>
      <c r="F4" s="6"/>
      <c r="G4" s="6"/>
      <c r="H4" s="7" t="s">
        <v>2</v>
      </c>
    </row>
    <row r="5" s="1" customFormat="1" ht="55" customHeight="1" spans="1:9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14</v>
      </c>
      <c r="I5" s="11" t="s">
        <v>16</v>
      </c>
    </row>
    <row r="6" s="1" customFormat="1" ht="55" customHeight="1" spans="1:9">
      <c r="A6" s="8"/>
      <c r="B6" s="8"/>
      <c r="C6" s="8"/>
      <c r="D6" s="8"/>
      <c r="E6" s="8"/>
      <c r="F6" s="8"/>
      <c r="G6" s="8"/>
      <c r="H6" s="8"/>
      <c r="I6" s="11"/>
    </row>
    <row r="7" s="2" customFormat="1" ht="192" customHeight="1" spans="1:9">
      <c r="A7" s="9">
        <v>1</v>
      </c>
      <c r="B7" s="9" t="s">
        <v>28</v>
      </c>
      <c r="C7" s="9" t="s">
        <v>318</v>
      </c>
      <c r="D7" s="9" t="s">
        <v>21</v>
      </c>
      <c r="E7" s="9" t="s">
        <v>319</v>
      </c>
      <c r="F7" s="9">
        <v>3185.2514</v>
      </c>
      <c r="G7" s="9" t="s">
        <v>320</v>
      </c>
      <c r="H7" s="9" t="s">
        <v>28</v>
      </c>
      <c r="I7" s="9"/>
    </row>
    <row r="8" s="1" customFormat="1" ht="120" customHeight="1" spans="1:9">
      <c r="A8" s="9" t="s">
        <v>270</v>
      </c>
      <c r="B8" s="9"/>
      <c r="C8" s="9"/>
      <c r="D8" s="9"/>
      <c r="E8" s="9"/>
      <c r="F8" s="9">
        <f>SUM(F7:F7)</f>
        <v>3185.2514</v>
      </c>
      <c r="G8" s="9"/>
      <c r="H8" s="9"/>
      <c r="I8" s="9"/>
    </row>
    <row r="9" ht="32" customHeight="1"/>
    <row r="10" ht="32" customHeight="1"/>
    <row r="12" spans="6:6">
      <c r="F12" s="10"/>
    </row>
  </sheetData>
  <autoFilter xmlns:etc="http://www.wps.cn/officeDocument/2017/etCustomData" ref="A6:I13" etc:filterBottomFollowUsedRange="0">
    <sortState ref="A6:I13">
      <sortCondition ref="B6:B13"/>
    </sortState>
    <extLst/>
  </autoFilter>
  <mergeCells count="11">
    <mergeCell ref="A1:B1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590277777777778" right="0.590277777777778" top="0.432638888888889" bottom="0.826388888888889" header="0.196527777777778" footer="0.511805555555556"/>
  <pageSetup paperSize="9" scale="49" orientation="landscape" horizontalDpi="600"/>
  <headerFooter>
    <oddFooter>&amp;C第 &amp;P 页，共 &amp;N 页</oddFooter>
  </headerFooter>
  <rowBreaks count="4" manualBreakCount="4">
    <brk id="8" max="16383" man="1"/>
    <brk id="8" max="16383" man="1"/>
    <brk id="8" max="16383" man="1"/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放大版2</vt:lpstr>
      <vt:lpstr>放大版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「奇迹」</cp:lastModifiedBy>
  <dcterms:created xsi:type="dcterms:W3CDTF">2018-02-27T11:14:00Z</dcterms:created>
  <cp:lastPrinted>2019-03-22T10:36:00Z</cp:lastPrinted>
  <dcterms:modified xsi:type="dcterms:W3CDTF">2025-04-25T00:26:23Z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6F05D72634D840EE936E8178536659EC</vt:lpwstr>
  </property>
  <property fmtid="{D5CDD505-2E9C-101B-9397-08002B2CF9AE}" pid="6" name="commondata">
    <vt:lpwstr>eyJoZGlkIjoiZGM3NjYzODVjNmNiNWJmYTMwNGE4NThhYWU1YTE0NmIifQ==</vt:lpwstr>
  </property>
</Properties>
</file>